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6735" tabRatio="972" activeTab="0"/>
  </bookViews>
  <sheets>
    <sheet name="Biểu kèm CV" sheetId="1" r:id="rId1"/>
    <sheet name="PA tính toán (2)" sheetId="2" state="hidden" r:id="rId2"/>
    <sheet name="Rút Gọn (3)" sheetId="3" state="hidden" r:id="rId3"/>
    <sheet name="Rút Gọn (2)" sheetId="4" state="hidden" r:id="rId4"/>
    <sheet name="Rút Gọn" sheetId="5" state="hidden" r:id="rId5"/>
    <sheet name="Huyện Đề án" sheetId="6" state="hidden" r:id="rId6"/>
    <sheet name="582" sheetId="7" state="hidden" r:id="rId7"/>
    <sheet name="Danh sách xã, thôn" sheetId="8" state="hidden" r:id="rId8"/>
    <sheet name="Địa bàn" sheetId="9" state="hidden" r:id="rId9"/>
    <sheet name="PA tính toán (3)" sheetId="10" state="hidden" r:id="rId10"/>
    <sheet name="PA tính toán" sheetId="11" state="hidden" r:id="rId11"/>
  </sheets>
  <definedNames>
    <definedName name="_xlnm.Print_Titles" localSheetId="0">'Biểu kèm CV'!$4:$6</definedName>
    <definedName name="_xlnm.Print_Titles" localSheetId="8">'Địa bàn'!$4:$6</definedName>
    <definedName name="_xlnm.Print_Titles" localSheetId="5">'Huyện Đề án'!$2:$7</definedName>
    <definedName name="_xlnm.Print_Titles" localSheetId="10">'PA tính toán'!$4:$6</definedName>
    <definedName name="_xlnm.Print_Titles" localSheetId="1">'PA tính toán (2)'!$4:$6</definedName>
    <definedName name="_xlnm.Print_Titles" localSheetId="9">'PA tính toán (3)'!$4:$6</definedName>
    <definedName name="_xlnm.Print_Titles" localSheetId="4">'Rút Gọn'!$2:$7</definedName>
    <definedName name="_xlnm.Print_Titles" localSheetId="3">'Rút Gọn (2)'!$2:$7</definedName>
    <definedName name="_xlnm.Print_Titles" localSheetId="2">'Rút Gọn (3)'!$2:$6</definedName>
  </definedNames>
  <calcPr fullCalcOnLoad="1"/>
</workbook>
</file>

<file path=xl/sharedStrings.xml><?xml version="1.0" encoding="utf-8"?>
<sst xmlns="http://schemas.openxmlformats.org/spreadsheetml/2006/main" count="7028" uniqueCount="2124">
  <si>
    <t>Số TT</t>
  </si>
  <si>
    <t>Ghi chú</t>
  </si>
  <si>
    <t>A</t>
  </si>
  <si>
    <t>B</t>
  </si>
  <si>
    <t>I</t>
  </si>
  <si>
    <t>II</t>
  </si>
  <si>
    <t>III</t>
  </si>
  <si>
    <t>IV</t>
  </si>
  <si>
    <t>V</t>
  </si>
  <si>
    <t>…</t>
  </si>
  <si>
    <t>Xã Khu vực III</t>
  </si>
  <si>
    <t xml:space="preserve">Số tháng thực tế thiếu nước ngọt và sạch
</t>
  </si>
  <si>
    <t>Xã ….</t>
  </si>
  <si>
    <t>Ghi rõ các tháng thiếu nước trong năm</t>
  </si>
  <si>
    <t>Ghi chú: Vùng thiếu nước ngọt và sạch theo mùa là vùng do điều kiện tự nhiên không có nước ngọt và sạch hoặc có nhưng không đủ phục vụ nhu cầu sinh hoạt từ 01 tháng liên tục trở lên trong năm.</t>
  </si>
  <si>
    <t>Xã, thôn</t>
  </si>
  <si>
    <t>BÁO CÁO VÙNG CÓ ĐIỀU KIỆN KINH TẾ - XÃ HỘI ĐẶC BIỆT KHÓ KHĂN THIẾU NƯỚC NGỌT VÀ SẠCH THEO MÙA 
CÁC ĐỊA PHƯƠNG TRÊN ĐỊA BÀN TỈNH QUẢNG TRỊ</t>
  </si>
  <si>
    <t>Văn bản cấp thẩm quyền phê duyệt địa bàn được hưởng chính sách</t>
  </si>
  <si>
    <t xml:space="preserve">Đến nơi ở </t>
  </si>
  <si>
    <t xml:space="preserve">Đến nơi làm việc  </t>
  </si>
  <si>
    <t>Khoảng cách vận chuyển nước ngọt và sạch (km)</t>
  </si>
  <si>
    <t>Địa phương báo cáo, đề xuất</t>
  </si>
  <si>
    <t>6=(2+3)*4+5</t>
  </si>
  <si>
    <t>Ủy ban nhân dân các huyện …</t>
  </si>
  <si>
    <t>Đơn giá vận chuyển/km (đồng)</t>
  </si>
  <si>
    <t>Chi phí mua  nước ngọt và sạch 1 mét khối nước (đồng)</t>
  </si>
  <si>
    <t>Dự kiến chi phí mua và vận chuyển 1 mét khối nước (đồng)</t>
  </si>
  <si>
    <t xml:space="preserve">Địa bàn thôn ĐBKK </t>
  </si>
  <si>
    <t>C</t>
  </si>
  <si>
    <t>D</t>
  </si>
  <si>
    <t>E</t>
  </si>
  <si>
    <t>F</t>
  </si>
  <si>
    <t>HUYỆN VĨNH LINH</t>
  </si>
  <si>
    <t>Xã Vĩnh Ô</t>
  </si>
  <si>
    <t>QĐ số 582/QĐ-TTg;
 NĐ 76/2019/NĐ-CP</t>
  </si>
  <si>
    <t>3,4,5,6,7,8</t>
  </si>
  <si>
    <t>Xã Vĩnh Khê</t>
  </si>
  <si>
    <t>3.4,5,6,7,8</t>
  </si>
  <si>
    <t>Trường MNCL xã Vĩnh Ô</t>
  </si>
  <si>
    <t>Điểm trường Trung tâm</t>
  </si>
  <si>
    <t>Điểm trường Bản 4</t>
  </si>
  <si>
    <t xml:space="preserve"> 3,4,5,6,7,8</t>
  </si>
  <si>
    <t>Điểm trường Bản 8</t>
  </si>
  <si>
    <t>Trường PTDTBT TH Vĩnh Ô</t>
  </si>
  <si>
    <t>Xã khu vực III</t>
  </si>
  <si>
    <t>Hướng Linh</t>
  </si>
  <si>
    <t>5,6</t>
  </si>
  <si>
    <t>Hướng Tân</t>
  </si>
  <si>
    <t>1,2,3,4,5,6,7,8,9,10,11,12</t>
  </si>
  <si>
    <t>Hướng Việt</t>
  </si>
  <si>
    <t>Lìa</t>
  </si>
  <si>
    <t>Thanh</t>
  </si>
  <si>
    <t>Xy</t>
  </si>
  <si>
    <t>Húc</t>
  </si>
  <si>
    <t>Ba Tầng</t>
  </si>
  <si>
    <t>Hướng Lộc</t>
  </si>
  <si>
    <t>A Dơi</t>
  </si>
  <si>
    <t>Hướng Sơn</t>
  </si>
  <si>
    <t>Hướng Lập</t>
  </si>
  <si>
    <t>Địa bàn thôn đặc biệt khó khăn</t>
  </si>
  <si>
    <t>Trường Mầm non A Dơi</t>
  </si>
  <si>
    <t>Thôn Đồng Tâm</t>
  </si>
  <si>
    <t>1,2,3,4,5,8,9,10,11,12</t>
  </si>
  <si>
    <t>Thôn Proi Xy</t>
  </si>
  <si>
    <t>Thôn Prin Thành</t>
  </si>
  <si>
    <t>Thôn Doan</t>
  </si>
  <si>
    <t>Thôn A Dơi Cô</t>
  </si>
  <si>
    <t>Thôn A Dơi Đớ</t>
  </si>
  <si>
    <t>Trường Mầm non A Túc</t>
  </si>
  <si>
    <t>Thôn Kỳ Nơi</t>
  </si>
  <si>
    <t>Thôn Tăng Cô</t>
  </si>
  <si>
    <t>Thôn Húc</t>
  </si>
  <si>
    <t>Trường Mầm non A Xing</t>
  </si>
  <si>
    <t>Thôn A Rông</t>
  </si>
  <si>
    <t>Kỳ Tăng</t>
  </si>
  <si>
    <t>A Môr</t>
  </si>
  <si>
    <t>A Tăng</t>
  </si>
  <si>
    <t>A Máy</t>
  </si>
  <si>
    <t>Trường Mầm non Ba Tầng</t>
  </si>
  <si>
    <t>Thôn Trùm</t>
  </si>
  <si>
    <t>Thôn Xa Rô</t>
  </si>
  <si>
    <t>Thôn Xa Tuông</t>
  </si>
  <si>
    <t>Thôn Vầng</t>
  </si>
  <si>
    <t>Thôn Măng Sông</t>
  </si>
  <si>
    <t>Thôn Loa</t>
  </si>
  <si>
    <t>Thôn Ba Tầng</t>
  </si>
  <si>
    <t>Trường Mầm non Húc</t>
  </si>
  <si>
    <t>Thôn Húc Ván</t>
  </si>
  <si>
    <t>Thôn Tà Núc</t>
  </si>
  <si>
    <t>Thôn Húc Thượng</t>
  </si>
  <si>
    <t>Thôn Tà Ri II</t>
  </si>
  <si>
    <t>Thôn Ho Le</t>
  </si>
  <si>
    <t>Thôn Tà Rùng</t>
  </si>
  <si>
    <t>Thôn Cu Dong</t>
  </si>
  <si>
    <t>Trường Mầm non Hướng Lập</t>
  </si>
  <si>
    <t>Thôn a xóc</t>
  </si>
  <si>
    <t>Thôn Cù Bai</t>
  </si>
  <si>
    <t>Thôn Tri</t>
  </si>
  <si>
    <t>Thôn Cuôi</t>
  </si>
  <si>
    <t>Thôn Cưp</t>
  </si>
  <si>
    <t>Thôn Sê Pu</t>
  </si>
  <si>
    <t>Thôn Ta Leng</t>
  </si>
  <si>
    <t>Thôn Cha Lỳ</t>
  </si>
  <si>
    <t>ThônTa Păng</t>
  </si>
  <si>
    <t>Trường Mầm non Hướng Sơn</t>
  </si>
  <si>
    <t>Thôn Nguồn Rào Raly</t>
  </si>
  <si>
    <t>Thôn Nguồn Rào Pin</t>
  </si>
  <si>
    <t>Thôn Hồ</t>
  </si>
  <si>
    <t>Thôn Mới</t>
  </si>
  <si>
    <t>Thôn Cát</t>
  </si>
  <si>
    <t>Thôn Trĩa</t>
  </si>
  <si>
    <t>Trường Mầm non Hướng Việt</t>
  </si>
  <si>
    <t>Thôn Ta Rùng</t>
  </si>
  <si>
    <t>Thôn Xa Đưng</t>
  </si>
  <si>
    <t>Thôn Ka Tiêng</t>
  </si>
  <si>
    <t>Thôn Trăng - Ta Puồng</t>
  </si>
  <si>
    <t>Trường Mầm non Hướng Tân</t>
  </si>
  <si>
    <t>Thôn Xa Rường</t>
  </si>
  <si>
    <t>Trường Mầm non Lao Bảo</t>
  </si>
  <si>
    <t>Thôn Ktup</t>
  </si>
  <si>
    <t>3,4,5,8</t>
  </si>
  <si>
    <t>Trường Mầm non Tân Thành</t>
  </si>
  <si>
    <t>Thôn Hà Lệt</t>
  </si>
  <si>
    <t>Trường Mầm non Thanh</t>
  </si>
  <si>
    <t xml:space="preserve">Thôn A Ho </t>
  </si>
  <si>
    <t>Thôn Ra Viêng</t>
  </si>
  <si>
    <t>Thôn Ta Nua Bản 10</t>
  </si>
  <si>
    <t>Thôn Thanh 1</t>
  </si>
  <si>
    <t>Thôn Thanh 4</t>
  </si>
  <si>
    <t>Thôn Vạc</t>
  </si>
  <si>
    <t>Thôn Xung</t>
  </si>
  <si>
    <t>Trường Mầm non Thuận</t>
  </si>
  <si>
    <t>Thôn Úp Ly II</t>
  </si>
  <si>
    <t>Trường Mầm non Xy</t>
  </si>
  <si>
    <t>Thôn Ra Man</t>
  </si>
  <si>
    <t>Thôn Ra Po</t>
  </si>
  <si>
    <t>Trường Tiểu học Thanh</t>
  </si>
  <si>
    <t>Palọ</t>
  </si>
  <si>
    <t>Thanh 4</t>
  </si>
  <si>
    <t>Thanh 1</t>
  </si>
  <si>
    <t>Aho</t>
  </si>
  <si>
    <t>Paloang</t>
  </si>
  <si>
    <t>Trường TH&amp;THCS A Dơi</t>
  </si>
  <si>
    <t>Thôn Prin thành</t>
  </si>
  <si>
    <t>Trường TH&amp;THCS A Túc</t>
  </si>
  <si>
    <t>Thôn Tăng Cô Hang</t>
  </si>
  <si>
    <t>Trường TH&amp;THCS A Xing</t>
  </si>
  <si>
    <t>Thôn A Máy</t>
  </si>
  <si>
    <t>Thôn A Cha</t>
  </si>
  <si>
    <t>Trường TH&amp;THCS Ba Tầng</t>
  </si>
  <si>
    <t>Thôn Hùn</t>
  </si>
  <si>
    <t>Thôn Ba Lòng</t>
  </si>
  <si>
    <t>Trường TH&amp;THCS Hướng Việt</t>
  </si>
  <si>
    <t>Thôn Xà Đưng</t>
  </si>
  <si>
    <t>Trường TH&amp;THCS Xy</t>
  </si>
  <si>
    <t>Ra Man</t>
  </si>
  <si>
    <t>Ra Po</t>
  </si>
  <si>
    <t>Troan La Reo</t>
  </si>
  <si>
    <t>Trường PTDTBT TH&amp;THCS Hướng Lập</t>
  </si>
  <si>
    <t xml:space="preserve">Thôn A Xóc </t>
  </si>
  <si>
    <t>Thôn Sê pu- tà păng</t>
  </si>
  <si>
    <t>Thôn Cưp-Cuôi</t>
  </si>
  <si>
    <t>Trường PTDTBT TH&amp;THCS Hướng Lộc</t>
  </si>
  <si>
    <t>Thôn Ta Xía</t>
  </si>
  <si>
    <t>Thôn Cu Ty</t>
  </si>
  <si>
    <t>Thôn Của</t>
  </si>
  <si>
    <t>Thôn Ra Ty</t>
  </si>
  <si>
    <t>Thôn Trằm Cheng</t>
  </si>
  <si>
    <t>Thôn Cu Ta Ka</t>
  </si>
  <si>
    <t>Trường PTDTBT TH&amp;THCS Hướng Sơn</t>
  </si>
  <si>
    <t xml:space="preserve">Thôn Ra Ly- Rào </t>
  </si>
  <si>
    <t xml:space="preserve">Thôn Nguồn Rào - Pin </t>
  </si>
  <si>
    <t>9,10,11,12</t>
  </si>
  <si>
    <t xml:space="preserve">Thôn Hồ </t>
  </si>
  <si>
    <t xml:space="preserve">Thôn Mới </t>
  </si>
  <si>
    <t xml:space="preserve">Thôn Trĩa </t>
  </si>
  <si>
    <t xml:space="preserve">Thôn Cát </t>
  </si>
  <si>
    <t>HUYỆN HƯỚNG HÓA</t>
  </si>
  <si>
    <t>UBND xã Tà Long</t>
  </si>
  <si>
    <t>Nghị định 76/2019/NĐ-CP</t>
  </si>
  <si>
    <t>Từ tháng 1 đến tháng 12</t>
  </si>
  <si>
    <t>UBND xã A Bung</t>
  </si>
  <si>
    <t>UBND xã Ba Nang</t>
  </si>
  <si>
    <t>UBND xã Húc Nghì</t>
  </si>
  <si>
    <t>UBND xã A Ngo</t>
  </si>
  <si>
    <t>UBND xã Tà Rụt</t>
  </si>
  <si>
    <t>UBND xã A Vao</t>
  </si>
  <si>
    <t>UBND xã Đakrông</t>
  </si>
  <si>
    <t>UBND xã Hướng Hiệp</t>
  </si>
  <si>
    <t>Xã Tà Long</t>
  </si>
  <si>
    <t>1.1</t>
  </si>
  <si>
    <t>Trường Tiểu học Tà Long</t>
  </si>
  <si>
    <t>Điểm trường thôn Pa Hy (KVC)</t>
  </si>
  <si>
    <t>Từ tháng 1-5 và 8-12</t>
  </si>
  <si>
    <t>Điểm trường thôn Ly Tôn</t>
  </si>
  <si>
    <t>Điểm trường thôn Tà Lao</t>
  </si>
  <si>
    <t>Điểm trường thôn Chai</t>
  </si>
  <si>
    <t>1.2</t>
  </si>
  <si>
    <t>Trường PTDTBT THCS Tà Long</t>
  </si>
  <si>
    <t>Điểm trường thôn Pa Hy</t>
  </si>
  <si>
    <t>1.3</t>
  </si>
  <si>
    <t>Trường Mầm non Tà Long</t>
  </si>
  <si>
    <t>Xã Pa Nang</t>
  </si>
  <si>
    <t>2.1</t>
  </si>
  <si>
    <t>Trường TH Pa Nang</t>
  </si>
  <si>
    <t>Điểm trường thôn A La</t>
  </si>
  <si>
    <t>Điểm trường thôn Đá Bàn</t>
  </si>
  <si>
    <t>Điểm trường thôn Bù</t>
  </si>
  <si>
    <t>Điểm trường thôn Ngược</t>
  </si>
  <si>
    <t>2.2</t>
  </si>
  <si>
    <t>Trường PTDTBT THCS Pa Nang</t>
  </si>
  <si>
    <t>Điểm trường thôn Ra Lây (Tà Rẹc - A La)</t>
  </si>
  <si>
    <t>2.3</t>
  </si>
  <si>
    <t>Trường MN Pa Nang</t>
  </si>
  <si>
    <t xml:space="preserve">Điểm trường thôn Ra Lây </t>
  </si>
  <si>
    <t>Điểm trường thôn Ba Nang</t>
  </si>
  <si>
    <t>Điểm trường thôn Đá bàn</t>
  </si>
  <si>
    <t>Điểm trường thôn Sa Trầm</t>
  </si>
  <si>
    <t>Điểm trường thôn Ra Poong</t>
  </si>
  <si>
    <t>Xã Đakrông</t>
  </si>
  <si>
    <t>3.1</t>
  </si>
  <si>
    <t>Trường Tiểu học số 1 Đakrông</t>
  </si>
  <si>
    <t>Điểm trường thôn Chân Rò</t>
  </si>
  <si>
    <t>Điểm trường thôn Khe Ngài</t>
  </si>
  <si>
    <t>3.2</t>
  </si>
  <si>
    <t>Trường Tiểu học số 2 Đakrông</t>
  </si>
  <si>
    <t>Điểm trường thôn Vùng Kho (KVC)</t>
  </si>
  <si>
    <t>Điểm trường thôn Làng Cát (D)</t>
  </si>
  <si>
    <t>Điểm trường thôn Làng Cát (T)</t>
  </si>
  <si>
    <t>Điểm trường thôn Tà Lêng</t>
  </si>
  <si>
    <t>3.3</t>
  </si>
  <si>
    <t>Trường THCS Đakrông</t>
  </si>
  <si>
    <t>3.4</t>
  </si>
  <si>
    <t>Trường Mầm non số 1 Đakrông</t>
  </si>
  <si>
    <t>Điểm trường thôn Xa Lăng (KVC)</t>
  </si>
  <si>
    <t>Điểm trường thôn Klu</t>
  </si>
  <si>
    <t>Điểm trường thôn Khe Ngài (N)</t>
  </si>
  <si>
    <t>Điểm trường thôn Khe Ngài (T)</t>
  </si>
  <si>
    <t>3.5</t>
  </si>
  <si>
    <t>Trường Mầm non số 2 Đakrông</t>
  </si>
  <si>
    <t>Xã Hướng Hiệp</t>
  </si>
  <si>
    <t>4.1</t>
  </si>
  <si>
    <t>Trường Tiểu học số 1 Hướng Hiệp</t>
  </si>
  <si>
    <t>Từ tháng 4-5 và 8-10</t>
  </si>
  <si>
    <t>Điểm trường thôn Phú An</t>
  </si>
  <si>
    <t>4.2</t>
  </si>
  <si>
    <t>Trường Tiểu học số 2 Hướng Hiệp</t>
  </si>
  <si>
    <t>Tháng 5, 8</t>
  </si>
  <si>
    <t>4.3</t>
  </si>
  <si>
    <t>Trường THCS Hướng Hiệp</t>
  </si>
  <si>
    <t>Điểm trường thôn Ruộng</t>
  </si>
  <si>
    <t>4.4</t>
  </si>
  <si>
    <t>Trường Mầm non Hướng Hiệp</t>
  </si>
  <si>
    <t>Điểm trường thôn Ruộng (KVC)</t>
  </si>
  <si>
    <t>Xã Mò Ó</t>
  </si>
  <si>
    <t>5.1</t>
  </si>
  <si>
    <t>Trường TH&amp;THCS Mò Ó</t>
  </si>
  <si>
    <t>Điểm trường thôn Khe Luồi</t>
  </si>
  <si>
    <t>5.2</t>
  </si>
  <si>
    <t>Trường Mầm non Sơn Ca</t>
  </si>
  <si>
    <t>Xã Ba Lòng</t>
  </si>
  <si>
    <t>6.1</t>
  </si>
  <si>
    <t>Trường TH&amp;THCS Ba Lòng</t>
  </si>
  <si>
    <t>Điểm trường thôn 5</t>
  </si>
  <si>
    <t>6.2</t>
  </si>
  <si>
    <t>Trường MN Hải Phúc</t>
  </si>
  <si>
    <t>Xã A Bung</t>
  </si>
  <si>
    <t>7.1</t>
  </si>
  <si>
    <t>Trường TH&amp;THCS A Bung</t>
  </si>
  <si>
    <t>Điểm trường thôn Cu Tài 2 (KVC)</t>
  </si>
  <si>
    <t>Điểm trường thôn A Bung</t>
  </si>
  <si>
    <t>Điểm trường thôn Ty Nê</t>
  </si>
  <si>
    <t>Điểm trường thôn Cựp</t>
  </si>
  <si>
    <t>7.2</t>
  </si>
  <si>
    <t>Trường MN A Bung</t>
  </si>
  <si>
    <t xml:space="preserve">Điểm trường thôn  Cu Tài </t>
  </si>
  <si>
    <t>Điểm trường thôn  A Bung</t>
  </si>
  <si>
    <t>Điểm trường thôn  Ty Nê</t>
  </si>
  <si>
    <t>Điểm trường thôn  Cựp</t>
  </si>
  <si>
    <t>Xã A Ngo</t>
  </si>
  <si>
    <t>8.1</t>
  </si>
  <si>
    <t>Trường TH&amp;THCS A Ngo</t>
  </si>
  <si>
    <t>Điểm trường thôn A Rông dưới</t>
  </si>
  <si>
    <t>Điểm trường thôn A Ngo</t>
  </si>
  <si>
    <t>Điểm trường thôn A Đeng</t>
  </si>
  <si>
    <t>Điểm trường thôn La Lay</t>
  </si>
  <si>
    <t>8.2</t>
  </si>
  <si>
    <t>Trường Mầm non A Ngo</t>
  </si>
  <si>
    <t>Điểm trường thôn A La (KVC)</t>
  </si>
  <si>
    <t>Điểm trường thôn A Rông Trên</t>
  </si>
  <si>
    <t>Xã Tà Rụt</t>
  </si>
  <si>
    <t>9.1</t>
  </si>
  <si>
    <t>Trường Tiểu học Tà Rụt</t>
  </si>
  <si>
    <t>Điểm trường thôn Tà Rụt</t>
  </si>
  <si>
    <t>Điểm trường thôn A Đăng</t>
  </si>
  <si>
    <t>Điểm trường thôn A Liêng</t>
  </si>
  <si>
    <t>9.2</t>
  </si>
  <si>
    <t>Trường Mầm non Tà Rụt</t>
  </si>
  <si>
    <t>Điểm trường thôn A Đăng (KVC)</t>
  </si>
  <si>
    <t>Xã A Vao</t>
  </si>
  <si>
    <t>10.1</t>
  </si>
  <si>
    <t>Trường TH&amp;THCS A Vao</t>
  </si>
  <si>
    <t>Điểm trường thôn A Vao (KVC)</t>
  </si>
  <si>
    <t xml:space="preserve">Điểm trường thôn Ra Ró </t>
  </si>
  <si>
    <t>Điểm trường thôn Tân Đi I</t>
  </si>
  <si>
    <t>Điểm trường thôn Tân Đi II</t>
  </si>
  <si>
    <t>Điểm trường thôn Pa Ling</t>
  </si>
  <si>
    <t>10.2</t>
  </si>
  <si>
    <t>Trường Mầm non A Vao</t>
  </si>
  <si>
    <t>Điểm trường thôn Tân Đi 1</t>
  </si>
  <si>
    <t>Điểm trường thôn Tân Đi 2</t>
  </si>
  <si>
    <t>Điểm trường thôn Tân Đi 3</t>
  </si>
  <si>
    <t xml:space="preserve">Điểm trường thôn Khe Chuông </t>
  </si>
  <si>
    <t>Xã Húc Nghì</t>
  </si>
  <si>
    <t>11.1</t>
  </si>
  <si>
    <t>Trường TH&amp;THCS  Húc Nghì</t>
  </si>
  <si>
    <t>Điểm trường thôn Húc Nghì (Tái định cư)</t>
  </si>
  <si>
    <t>Điểm trường thôn La Tó</t>
  </si>
  <si>
    <t>11.2</t>
  </si>
  <si>
    <t>Trường MN  Húc Nghì</t>
  </si>
  <si>
    <t>Điểm trường thôn Húc Nghì (KVC)</t>
  </si>
  <si>
    <t>HUYỆN ĐAKRÔNG</t>
  </si>
  <si>
    <t>HUYỆN GIO LINH</t>
  </si>
  <si>
    <t>Nơi làm việc và nơi ở cùng 1 chổ</t>
  </si>
  <si>
    <t>HUYỆN ĐẢO CỒN CỎ</t>
  </si>
  <si>
    <t>Chi phí mua nước ngọt và sạch 1 mét khối nước (đồng)</t>
  </si>
  <si>
    <t>Huyện đảo Cồn Cỏ</t>
  </si>
  <si>
    <t>Quyết định số 131/QĐ-TTg ngày 25/01/2017 của Thủ tướng Chính Phủ và Nghị định 76/2019/NĐ-CP ngày 08/10/2019 của Chính phủ</t>
  </si>
  <si>
    <t>Huyện đảo Cồn cỏ không tính theo cự ly vận chuyển mà tính giá vận chuyển theo văn bản hướng dẫn liên ngành năm 2013, do tính chất đặc thù của địa bàn</t>
  </si>
  <si>
    <t>Nơi ở và nơi làm việc cùng 1 địa điểm</t>
  </si>
  <si>
    <t>Điểm trường thôn Vôi - Kè 
(tên thôn mới: Trại Cá)</t>
  </si>
  <si>
    <t>Điểm trường thôn A Đu 1
(tên thôn mới: Ly Tôn)</t>
  </si>
  <si>
    <t>Điểm trường thôn Sa Ta
 (tên thôn mới: Xi Pa)</t>
  </si>
  <si>
    <t>Điểm trường thôn A Đu2
 (tên thôn mới: Pa ngày)</t>
  </si>
  <si>
    <t>Điểm trường thôn Pa Ngày</t>
  </si>
  <si>
    <t>Điểm trường thôn Vôi 
(tên thôn mới: Trại Cá)</t>
  </si>
  <si>
    <t>Điểm trường thôn A Đu1
 (tên thôn mới:: Ly Tôn)</t>
  </si>
  <si>
    <t>Điểm trường thôn A Đu2 
(tên thôn mới: Pa Ngày)</t>
  </si>
  <si>
    <t>Điểm trường thôn Sa Ta 
(tên thôn mới: Xi Pa)</t>
  </si>
  <si>
    <t>Điểm trường thôn Tà Rẹc (KVC) 
(tên thôn mới: Ra Lây)</t>
  </si>
  <si>
    <t>Điểm trường thôn A La
 (tên thôn mới: Ra Lây)</t>
  </si>
  <si>
    <t>Điểm trường thôn Tà Mên 
(tên thôn mới: Ra Poong)</t>
  </si>
  <si>
    <t>Điểm trường thôn Cóc
 (tên thôn mới: Sa Trầm)</t>
  </si>
  <si>
    <t>Điểm trường thônTrầm  
(tên thôn mới: Sa Trầm)</t>
  </si>
  <si>
    <t>Điểm trường thôn Ba Ngào 
(tên thôn mới: Ba Ngào)</t>
  </si>
  <si>
    <t>Điểm trường thôn Chân Rò 
(tên thôn mới: Ba Ngào)</t>
  </si>
  <si>
    <t>Điểm trường thôn Cu Pua
 (tên thôn mới: Vùng Kho)</t>
  </si>
  <si>
    <t>Điểm trường thôn Pa Tầng</t>
  </si>
  <si>
    <t>Điểm trường thôn KLu</t>
  </si>
  <si>
    <t>Điểm trường thôn Ba Ngào
 (tên thôn mới: Chân Rò)</t>
  </si>
  <si>
    <t>Điểm trường thôn Cu Pua 
(tên thôn mới: Vùng Kho)</t>
  </si>
  <si>
    <t>Điểm trường thôn Hà Bạc 
(tên thôn mới: Khe Hà)</t>
  </si>
  <si>
    <t>Điểm trường thôn Kreng 
(tên thôn mới: Gia Giã)</t>
  </si>
  <si>
    <t>Điểm trường thôn Khe Hiên
 (tên thôn mới: Khe Hà)</t>
  </si>
  <si>
    <t>Điểm trường thôn Hà Bạc  
(tên thôn mới: Khe Hà)</t>
  </si>
  <si>
    <t>Điểm trường thôn Kreng (1) 
(tên thôn mới: Gia Giã)</t>
  </si>
  <si>
    <t>Điểm trường thôn Kreng (2)
 (tên thôn mới: Gia Giã)</t>
  </si>
  <si>
    <t>Điểm trường thôn 6 (tên thôn mới: Pi Re 1 sáp nhập xã Hồng Thủy - Thừa Thiên Huế)</t>
  </si>
  <si>
    <t>Điểm trường thôn  7 (tên thôn mới: Pi Re 2 sáp nhập xã Hồng Thủy - Thừa Thiên Huế)</t>
  </si>
  <si>
    <t>Điểm trường thôn  6 (tên thôn mới: Pi Re 1 sáp nhập xã Hồng Thủy - Thừa Thiên Huế)</t>
  </si>
  <si>
    <t>Điểm trường thôn Pi Rao
 (tên thôn mới: A La)</t>
  </si>
  <si>
    <t>Điểm trường thôn Ăng Công 
(tên thôn mới: Kỳ Neh)</t>
  </si>
  <si>
    <t>Điểm trường thôn A Pun 
(tên thôn mới: A Pul)</t>
  </si>
  <si>
    <t>Điểm trường thôn A Vương 
(tên thôn mới: A Liêng)</t>
  </si>
  <si>
    <t>Điểm trường thôn Tân Đi III</t>
  </si>
  <si>
    <t>Điểm trường thôn A Sau
 (tên thôn mới: Pa Ling)</t>
  </si>
  <si>
    <t>Điểm trường thôn Pa Ling + Kỳ Nơi
 (tên thôn mới: Pa Ling)</t>
  </si>
  <si>
    <t>Điểm trường thôn A Sau 
 (tên thôn mới: Pa Ling)</t>
  </si>
  <si>
    <t>Điểm trường thôn 37</t>
  </si>
  <si>
    <t>Không phát sinh địa bàn</t>
  </si>
  <si>
    <t>Thôn Trường Thành</t>
  </si>
  <si>
    <t xml:space="preserve">Nghị định 76/2019/NĐ-CP; QĐ 582/QĐ-TTg </t>
  </si>
  <si>
    <t>Tháng 1 đến T6; T9 đến T12</t>
  </si>
  <si>
    <t>Thôn sông Ngân</t>
  </si>
  <si>
    <t>Thôn Khe Me</t>
  </si>
  <si>
    <t>Tháng 5,6</t>
  </si>
  <si>
    <t>Thôn Xóm bàu (cũ)
Thôn Bến tắt (mới)</t>
  </si>
  <si>
    <t>Thôn Cu Đinh</t>
  </si>
  <si>
    <t>Thôn Đồng Dôn</t>
  </si>
  <si>
    <t>HUYỆN CAM LỘ</t>
  </si>
  <si>
    <t>Công văn số 332/UBND-TH ngày 09/4/2020</t>
  </si>
  <si>
    <t>Công văn số 157/BC-UBND ngày 8/4/2020</t>
  </si>
  <si>
    <t>Công văn số 438/UBND-TH ngày 07/4/2020</t>
  </si>
  <si>
    <t>Công văn số 485/UBND-TCKH ngày 7/4/2020</t>
  </si>
  <si>
    <t>Công văn số 81/UBND-KTXH ngày 30/3/2020</t>
  </si>
  <si>
    <t>Huyện không có văn bản báo cáo</t>
  </si>
  <si>
    <t xml:space="preserve">Công văn </t>
  </si>
  <si>
    <t>1.1.1</t>
  </si>
  <si>
    <t>1.1.2</t>
  </si>
  <si>
    <t>1.1.3</t>
  </si>
  <si>
    <t>1.1.4</t>
  </si>
  <si>
    <t>1.1.5</t>
  </si>
  <si>
    <t>1.1.6</t>
  </si>
  <si>
    <t>1.1.7</t>
  </si>
  <si>
    <t>1.1.8</t>
  </si>
  <si>
    <t>1.1.9</t>
  </si>
  <si>
    <t>1.2.1</t>
  </si>
  <si>
    <t>1.3.1</t>
  </si>
  <si>
    <t>1.3.2</t>
  </si>
  <si>
    <t>1.3.3</t>
  </si>
  <si>
    <t>1.3.4</t>
  </si>
  <si>
    <t>1.3.5</t>
  </si>
  <si>
    <t>1.3.6</t>
  </si>
  <si>
    <t>1.3.7</t>
  </si>
  <si>
    <t>1.3.8</t>
  </si>
  <si>
    <t>1.3.9</t>
  </si>
  <si>
    <t>2.1.1</t>
  </si>
  <si>
    <t>2.1.2</t>
  </si>
  <si>
    <t>2.1.3</t>
  </si>
  <si>
    <t>2.1.4</t>
  </si>
  <si>
    <t>2.1.5</t>
  </si>
  <si>
    <t>2.1.6</t>
  </si>
  <si>
    <t>2.1.7</t>
  </si>
  <si>
    <t>2.1.8</t>
  </si>
  <si>
    <t>2.2.1</t>
  </si>
  <si>
    <t>2.3.1</t>
  </si>
  <si>
    <t>2.3.2</t>
  </si>
  <si>
    <t>2.3.3</t>
  </si>
  <si>
    <t>2.3.4</t>
  </si>
  <si>
    <t>2.3.5</t>
  </si>
  <si>
    <t>2.3.6</t>
  </si>
  <si>
    <t>3.1.1</t>
  </si>
  <si>
    <t>3.1.2</t>
  </si>
  <si>
    <t>3.1.3</t>
  </si>
  <si>
    <t>3.1.4</t>
  </si>
  <si>
    <t>3.2.1</t>
  </si>
  <si>
    <t>3.2.2</t>
  </si>
  <si>
    <t>3.2.3</t>
  </si>
  <si>
    <t>3.2.4</t>
  </si>
  <si>
    <t>3.2.5</t>
  </si>
  <si>
    <t>3.2.6</t>
  </si>
  <si>
    <t>3.3.1</t>
  </si>
  <si>
    <t>3.4.1</t>
  </si>
  <si>
    <t>3.4.2</t>
  </si>
  <si>
    <t>3.4.3</t>
  </si>
  <si>
    <t>3.4.4</t>
  </si>
  <si>
    <t>3.4.5</t>
  </si>
  <si>
    <t>3.4.6</t>
  </si>
  <si>
    <t>3.5.1</t>
  </si>
  <si>
    <t>3.5.2</t>
  </si>
  <si>
    <t>3.5.3</t>
  </si>
  <si>
    <t>3.5.4</t>
  </si>
  <si>
    <t>3.5.5</t>
  </si>
  <si>
    <t>3.5.6</t>
  </si>
  <si>
    <t>4.1.1</t>
  </si>
  <si>
    <t>4.1.2</t>
  </si>
  <si>
    <t>4.2.1</t>
  </si>
  <si>
    <t>4.2.2</t>
  </si>
  <si>
    <t>4.2.3</t>
  </si>
  <si>
    <t>4.3.1</t>
  </si>
  <si>
    <t>4.4.1</t>
  </si>
  <si>
    <t>4.4.2</t>
  </si>
  <si>
    <t>4.4.3</t>
  </si>
  <si>
    <t>4.4.4</t>
  </si>
  <si>
    <t>4.4.5</t>
  </si>
  <si>
    <t>4.4.6</t>
  </si>
  <si>
    <t>5.1.1</t>
  </si>
  <si>
    <t>5.2.1</t>
  </si>
  <si>
    <t>6.1.1</t>
  </si>
  <si>
    <t>6.2.1</t>
  </si>
  <si>
    <t>7.1.1</t>
  </si>
  <si>
    <t>7.1.2</t>
  </si>
  <si>
    <t>7.1.3</t>
  </si>
  <si>
    <t>7.1.4</t>
  </si>
  <si>
    <t>7.1.5</t>
  </si>
  <si>
    <t>7.1.6</t>
  </si>
  <si>
    <t>7.2.1</t>
  </si>
  <si>
    <t>7.2.2</t>
  </si>
  <si>
    <t>7.2.3</t>
  </si>
  <si>
    <t>7.2.4</t>
  </si>
  <si>
    <t>7.2.5</t>
  </si>
  <si>
    <t>8.1.1</t>
  </si>
  <si>
    <t>8.1.2</t>
  </si>
  <si>
    <t>8.1.3</t>
  </si>
  <si>
    <t>8.1.4</t>
  </si>
  <si>
    <t>8.1.5</t>
  </si>
  <si>
    <t>8.2.1</t>
  </si>
  <si>
    <t>8.2.2</t>
  </si>
  <si>
    <t>8.2.3</t>
  </si>
  <si>
    <t>8.2.4</t>
  </si>
  <si>
    <t>8.2.5</t>
  </si>
  <si>
    <t>8.2.6</t>
  </si>
  <si>
    <t>8.2.7</t>
  </si>
  <si>
    <t>9.1.1</t>
  </si>
  <si>
    <t>9.1.2</t>
  </si>
  <si>
    <t>9.1.3</t>
  </si>
  <si>
    <t>9.2.1</t>
  </si>
  <si>
    <t>9.2.2</t>
  </si>
  <si>
    <t>9.2.3</t>
  </si>
  <si>
    <t>9.2.4</t>
  </si>
  <si>
    <t>10.1.1</t>
  </si>
  <si>
    <t>10.1.2</t>
  </si>
  <si>
    <t>10.1.3</t>
  </si>
  <si>
    <t>10.1.4</t>
  </si>
  <si>
    <t>10.1.5</t>
  </si>
  <si>
    <t>10.1.6</t>
  </si>
  <si>
    <t>10.1.7</t>
  </si>
  <si>
    <t>10.2.1</t>
  </si>
  <si>
    <t>10.2.2</t>
  </si>
  <si>
    <t>10.2.3</t>
  </si>
  <si>
    <t>10.2.4</t>
  </si>
  <si>
    <t>10.2.5</t>
  </si>
  <si>
    <t>10.2.6</t>
  </si>
  <si>
    <t>10.2.7</t>
  </si>
  <si>
    <t>10.2.8</t>
  </si>
  <si>
    <t>11.1.1</t>
  </si>
  <si>
    <t>11.1.2</t>
  </si>
  <si>
    <t>11.1.3</t>
  </si>
  <si>
    <t>11.1.4</t>
  </si>
  <si>
    <t>11.2.1</t>
  </si>
  <si>
    <t>11.2.2</t>
  </si>
  <si>
    <t>11.2.3</t>
  </si>
  <si>
    <t>11.2.4</t>
  </si>
  <si>
    <t>1.4</t>
  </si>
  <si>
    <t>1.5</t>
  </si>
  <si>
    <t>1.6</t>
  </si>
  <si>
    <t>4.5</t>
  </si>
  <si>
    <t>4.6</t>
  </si>
  <si>
    <t>4.7</t>
  </si>
  <si>
    <t>5.3</t>
  </si>
  <si>
    <t>5.4</t>
  </si>
  <si>
    <t>5.5</t>
  </si>
  <si>
    <t>5.6</t>
  </si>
  <si>
    <t>5.7</t>
  </si>
  <si>
    <t>5.8</t>
  </si>
  <si>
    <t>6.3</t>
  </si>
  <si>
    <t>6.4</t>
  </si>
  <si>
    <t>6.5</t>
  </si>
  <si>
    <t>6.6</t>
  </si>
  <si>
    <t>6.7</t>
  </si>
  <si>
    <t>6.8</t>
  </si>
  <si>
    <t>6.9</t>
  </si>
  <si>
    <t>7.3</t>
  </si>
  <si>
    <t>7.4</t>
  </si>
  <si>
    <t>7.5</t>
  </si>
  <si>
    <t>7.6</t>
  </si>
  <si>
    <t>8.3</t>
  </si>
  <si>
    <t>8.4</t>
  </si>
  <si>
    <t>12.1</t>
  </si>
  <si>
    <t>12.2</t>
  </si>
  <si>
    <t>12.3</t>
  </si>
  <si>
    <t>12.4</t>
  </si>
  <si>
    <t>12.5</t>
  </si>
  <si>
    <t>12.6</t>
  </si>
  <si>
    <t>12.7</t>
  </si>
  <si>
    <t>13.1</t>
  </si>
  <si>
    <t>14.1</t>
  </si>
  <si>
    <t>14.2</t>
  </si>
  <si>
    <t>15.1</t>
  </si>
  <si>
    <t>15.2</t>
  </si>
  <si>
    <t>15.3</t>
  </si>
  <si>
    <t>15.4</t>
  </si>
  <si>
    <t>15.5</t>
  </si>
  <si>
    <t>16.1</t>
  </si>
  <si>
    <t>16.2</t>
  </si>
  <si>
    <t>17.1</t>
  </si>
  <si>
    <t>18.1</t>
  </si>
  <si>
    <t>18.2</t>
  </si>
  <si>
    <t>19.1</t>
  </si>
  <si>
    <t>19.2</t>
  </si>
  <si>
    <t>19.3</t>
  </si>
  <si>
    <t>19.4</t>
  </si>
  <si>
    <t>19.5</t>
  </si>
  <si>
    <t>19.6</t>
  </si>
  <si>
    <t>20.1</t>
  </si>
  <si>
    <t>21.1</t>
  </si>
  <si>
    <t>21.2</t>
  </si>
  <si>
    <t>21.3</t>
  </si>
  <si>
    <t>22.1</t>
  </si>
  <si>
    <t>22.2</t>
  </si>
  <si>
    <t>22.3</t>
  </si>
  <si>
    <t>22.4</t>
  </si>
  <si>
    <t>22.5</t>
  </si>
  <si>
    <t>22.6</t>
  </si>
  <si>
    <t>23.1</t>
  </si>
  <si>
    <t>23.2</t>
  </si>
  <si>
    <t>23.3</t>
  </si>
  <si>
    <t>23.4</t>
  </si>
  <si>
    <t>23.5</t>
  </si>
  <si>
    <t>23.6</t>
  </si>
  <si>
    <t>24.1</t>
  </si>
  <si>
    <t>24.2</t>
  </si>
  <si>
    <t>24.3</t>
  </si>
  <si>
    <t>24.4</t>
  </si>
  <si>
    <t>24.5</t>
  </si>
  <si>
    <t>24.6</t>
  </si>
  <si>
    <t>Đơn giá cước vận chuyển bậc 1</t>
  </si>
  <si>
    <t>Đơn giá cước vận chuyển bậc 2</t>
  </si>
  <si>
    <t>Đơn giá cước vận chuyển bậc 3</t>
  </si>
  <si>
    <t>Đơn giá cước vận chuyển bậc 4</t>
  </si>
  <si>
    <t xml:space="preserve">                                                                        </t>
  </si>
  <si>
    <t>Vận dụng QĐ 31/2016/QĐ-UBND ngày 01/8/2016, 
STC Đề xuất Phương án tính giá vận chuyển</t>
  </si>
  <si>
    <t>Cự ly</t>
  </si>
  <si>
    <t>hệ số 1,1 lần bậc 1</t>
  </si>
  <si>
    <t>hệ số 1,3 lần bậc 1</t>
  </si>
  <si>
    <t>hệ số 1,4 lần bậc 1</t>
  </si>
  <si>
    <t>Vận dụng QĐ 31/2016/QĐ-UBND ngày 01/8/2016, 
STC Đề xuất Phương án tính giá vận chuyển bằng phương tiện ô tô có trọng tải  trên 3 tấn</t>
  </si>
  <si>
    <t>Đường loại 1</t>
  </si>
  <si>
    <t>Đường loại 2</t>
  </si>
  <si>
    <t>Đường loại 3</t>
  </si>
  <si>
    <t>Đường loại 4</t>
  </si>
  <si>
    <t>Đường loại 5</t>
  </si>
  <si>
    <t>Đường trên loại 5</t>
  </si>
  <si>
    <t>Trong phạm vi  ≤ 20km</t>
  </si>
  <si>
    <t>Trong phạm vi  ≤ 30km</t>
  </si>
  <si>
    <t>Từ 31-50 km</t>
  </si>
  <si>
    <t>Từ 51-70 km</t>
  </si>
  <si>
    <t>Trên 70km</t>
  </si>
  <si>
    <t>Định mức 6m³/người/tháng</t>
  </si>
  <si>
    <t>Thời gian thiếu nước 6 tháng/năm</t>
  </si>
  <si>
    <t>mức trợ cấp tiền mua và vận chuyển nước ngọt và sạch tương ứng với các loại đường và khoảng cách vận chuyển</t>
  </si>
  <si>
    <t>Trong phạm vi ≤ 10km</t>
  </si>
  <si>
    <t xml:space="preserve">Vận chuyển bằng phương tiện ô tô có trọng tải  dưới 3 tấn và vận chuyển ở đường khó khăn thuộc xã miền núi </t>
  </si>
  <si>
    <r>
      <t>Đơn giá cước vận chuyển bậc 4</t>
    </r>
    <r>
      <rPr>
        <i/>
        <sz val="16"/>
        <rFont val="Times New Roman"/>
        <family val="1"/>
      </rPr>
      <t xml:space="preserve"> (hệ số 1,4 lần bậc 1)</t>
    </r>
  </si>
  <si>
    <r>
      <t xml:space="preserve">Đơn giá cước vận chuyển </t>
    </r>
    <r>
      <rPr>
        <i/>
        <sz val="16"/>
        <rFont val="Times New Roman"/>
        <family val="1"/>
      </rPr>
      <t xml:space="preserve"> (hệ số 1,3 lần giá cước áp dụng đối với xe vận chuyển trên 3 tấn)</t>
    </r>
  </si>
  <si>
    <t>Khoảng cách vận chuyển nước ngọt và sạch tối đa</t>
  </si>
  <si>
    <t>Mức trợ cấp tiền mua và vận chuyển nước ngọt và sạch tương ứng với các loại đường/tháng/km</t>
  </si>
  <si>
    <t>Mức trợ cấp tiền mua và vận chuyển nước ngọt và sạch/tháng</t>
  </si>
  <si>
    <t>Phương án 1:
vận tải đối với hàng hóa bậc 1, chất lượng đường loại 1</t>
  </si>
  <si>
    <t>Phương án 1:
vận tải đối với hàng hóa bậc 1, chất lượng đường loại 2</t>
  </si>
  <si>
    <r>
      <t xml:space="preserve">STC Đề xuất Phương án tính giá vận chuyển bằng phương tiện ô tô có trọng tải dưới 3 tấn và vận chuyển ở đường khó khăn thuộc xã miền núi 
</t>
    </r>
    <r>
      <rPr>
        <sz val="14"/>
        <color indexed="8"/>
        <rFont val="Times New Roman"/>
        <family val="1"/>
      </rPr>
      <t>(Vận dụng QĐ 31/2016/QĐ-UBND ngày 01/8/2016 của UBND tỉnh Quảng Trị)</t>
    </r>
  </si>
  <si>
    <t>Khoảng cách vận chuyển</t>
  </si>
  <si>
    <t xml:space="preserve">Đơn giá  vận chuyển 1m³ nước ngọt và sạch đối với vùng thiếu nước ngọt và sạch </t>
  </si>
  <si>
    <r>
      <t xml:space="preserve">Trong phạm vi </t>
    </r>
    <r>
      <rPr>
        <sz val="12"/>
        <rFont val="Calibri"/>
        <family val="2"/>
      </rPr>
      <t>≤</t>
    </r>
    <r>
      <rPr>
        <sz val="6.6"/>
        <rFont val="Times New Roman"/>
        <family val="1"/>
      </rPr>
      <t xml:space="preserve"> 10km</t>
    </r>
  </si>
  <si>
    <t>3.670 đồng/m³/1km</t>
  </si>
  <si>
    <t>DANH SÁCH XÃ THUỘC BA KHU VỰC VÙNG DÂN TỘC THIỂU SỐ VÀ MIỀN NÚI TỈNH QUẢNG TRỊ</t>
  </si>
  <si>
    <t>(Ban hành kèm theo Quyết định số 582/QĐ-TTg ngày 28 tháng 4 năm 2017 của Thủ tướng Chính phủ)</t>
  </si>
  <si>
    <t>TT</t>
  </si>
  <si>
    <t>Tên huyện, thị xã, thành phố trực thuộc tỉnh</t>
  </si>
  <si>
    <t>Tên xã, phường, thị trấn</t>
  </si>
  <si>
    <t>Thuộc khu vực</t>
  </si>
  <si>
    <t>Số thôn ĐBKK</t>
  </si>
  <si>
    <t>Sắp xếp xã, thị trấn theo Nghị quyết 832/NQ-UBTVQH</t>
  </si>
  <si>
    <t>Sắp xếp, sáp nhập thôn</t>
  </si>
  <si>
    <t>Thôn ĐBKK sau khi sáp nhập theo NQ 21 của HĐND tỉnh</t>
  </si>
  <si>
    <t>Quyết định số 582/QĐ-TTg ngày 28 tháng 4 năm 2017 của Thủ tướng Chính phủ</t>
  </si>
  <si>
    <t>Xã Hướng Lập</t>
  </si>
  <si>
    <t>Thôn A Xóc - Cha Lỳ</t>
  </si>
  <si>
    <t>Thôn Sê Pu - Ta Păng</t>
  </si>
  <si>
    <t>Thôn Cựp - Cuôi</t>
  </si>
  <si>
    <t>Xã Ba Tầng</t>
  </si>
  <si>
    <t>2.4</t>
  </si>
  <si>
    <t>Sáp nhập --&gt;</t>
  </si>
  <si>
    <t>2.5</t>
  </si>
  <si>
    <t>2.6</t>
  </si>
  <si>
    <t>2.7</t>
  </si>
  <si>
    <t>2.8</t>
  </si>
  <si>
    <t>2.9</t>
  </si>
  <si>
    <t>Xã A Xing</t>
  </si>
  <si>
    <t xml:space="preserve"> Nhập A túc và A Xing thành Lìa</t>
  </si>
  <si>
    <t>Sáp nhập thôn Tăng Quan 2 + Thôn A Cha</t>
  </si>
  <si>
    <t>Thôn  A Quan</t>
  </si>
  <si>
    <t>Thôn Tăng Quan</t>
  </si>
  <si>
    <t>Sáp nhập --&gt; Thôn Tăng Quan 1 + Thôn Kỳ Rỹ</t>
  </si>
  <si>
    <t>Thôn Kỳ Tăng</t>
  </si>
  <si>
    <t>Thôn Kỳ Rỹ</t>
  </si>
  <si>
    <t>Thôn A MôR</t>
  </si>
  <si>
    <t>3.6</t>
  </si>
  <si>
    <t>Thôn Cu Rông</t>
  </si>
  <si>
    <t>3.7</t>
  </si>
  <si>
    <t>Thôn A Tông</t>
  </si>
  <si>
    <t>Xã Húc</t>
  </si>
  <si>
    <t>Thôn Ván Ri</t>
  </si>
  <si>
    <t>Thôn Ta Ri 1</t>
  </si>
  <si>
    <t>Thôn Ta Ri 2</t>
  </si>
  <si>
    <t>Thôn Ta Núc</t>
  </si>
  <si>
    <t>4.8</t>
  </si>
  <si>
    <t>Thôn Cu Dòng</t>
  </si>
  <si>
    <t>4.9</t>
  </si>
  <si>
    <t>Thôn Ta Cu</t>
  </si>
  <si>
    <t>Xã Hướng Sơn</t>
  </si>
  <si>
    <t>Thôn Nguồn Rào</t>
  </si>
  <si>
    <t>Sáp nhập Thôn Nguồn Rào 1 + Thôn Ra Ly</t>
  </si>
  <si>
    <t>Thôn Ra Ly - Rào</t>
  </si>
  <si>
    <t>Thôn Ra ly</t>
  </si>
  <si>
    <t>Thôn Pin</t>
  </si>
  <si>
    <t>Sáp nhập Thôn Nguồn Rào 2 + Thôn Pin</t>
  </si>
  <si>
    <t>Thôn Nguồn Rào - Pin</t>
  </si>
  <si>
    <t>Xã A Dơi</t>
  </si>
  <si>
    <t>Thôn Xa Doan</t>
  </si>
  <si>
    <t>Thôn PRăng Xy</t>
  </si>
  <si>
    <t>Thôn Pa Roi</t>
  </si>
  <si>
    <t>Thôn Prin C</t>
  </si>
  <si>
    <t>Thôn Hợp Thành</t>
  </si>
  <si>
    <t>Thôn Tân Hải</t>
  </si>
  <si>
    <t>Thôn Trung Phước</t>
  </si>
  <si>
    <t>6.10</t>
  </si>
  <si>
    <t>Thôn Phong Hải</t>
  </si>
  <si>
    <t>Xã Hướng Lộc</t>
  </si>
  <si>
    <t>Thôn Pa Ka</t>
  </si>
  <si>
    <t>Thôn Toa Roa</t>
  </si>
  <si>
    <t>Thôn Cu Dừn</t>
  </si>
  <si>
    <t>Thôn Cheng</t>
  </si>
  <si>
    <t>Thôn Trằm</t>
  </si>
  <si>
    <t>7.7</t>
  </si>
  <si>
    <t>Thôn Pa Xía</t>
  </si>
  <si>
    <t>Thôn Ta Xia</t>
  </si>
  <si>
    <t>7.8</t>
  </si>
  <si>
    <t>Thôn Ta Rụi</t>
  </si>
  <si>
    <t>7.9</t>
  </si>
  <si>
    <t>7.10</t>
  </si>
  <si>
    <t>Xã Xy</t>
  </si>
  <si>
    <t>Thôn Xy La</t>
  </si>
  <si>
    <t>Thôn Troan La Reo</t>
  </si>
  <si>
    <t>Thôn Xy Cơ Reo</t>
  </si>
  <si>
    <t>Thôn Troan Thượng</t>
  </si>
  <si>
    <t>Thôn Troan Ô</t>
  </si>
  <si>
    <t>8.5</t>
  </si>
  <si>
    <t>Thôn Ta Nua</t>
  </si>
  <si>
    <t>8.6</t>
  </si>
  <si>
    <t>Xã Hướng Tân</t>
  </si>
  <si>
    <t>Thôn Xa Re</t>
  </si>
  <si>
    <t>Thôn Ruộng</t>
  </si>
  <si>
    <t>9.3</t>
  </si>
  <si>
    <t>Xã Thanh</t>
  </si>
  <si>
    <t>Bản 8</t>
  </si>
  <si>
    <t>Thôn Ba Viêng</t>
  </si>
  <si>
    <t>Bản 9</t>
  </si>
  <si>
    <t>10.3</t>
  </si>
  <si>
    <t>Bản 10</t>
  </si>
  <si>
    <t>10.4</t>
  </si>
  <si>
    <t>Thôn A Ho</t>
  </si>
  <si>
    <t>10.5</t>
  </si>
  <si>
    <t>10.6</t>
  </si>
  <si>
    <t>Thôn Thanh Ô</t>
  </si>
  <si>
    <t>10.7</t>
  </si>
  <si>
    <t>Thôn Pa Lọ Ô</t>
  </si>
  <si>
    <t>10.8</t>
  </si>
  <si>
    <t>Thôn Pa Lọ Vạc</t>
  </si>
  <si>
    <t>Thôn mới</t>
  </si>
  <si>
    <t>10.9</t>
  </si>
  <si>
    <t>Thôn Ta Nua Cô</t>
  </si>
  <si>
    <t>10.10</t>
  </si>
  <si>
    <t>Xã Hướng Việt</t>
  </si>
  <si>
    <t>11.3</t>
  </si>
  <si>
    <t>Thôn Chai</t>
  </si>
  <si>
    <t>11.4</t>
  </si>
  <si>
    <t>11.5</t>
  </si>
  <si>
    <t>Thôn Trăng-Tà Puồng</t>
  </si>
  <si>
    <t>Xã Hướng Linh</t>
  </si>
  <si>
    <t>Thôn Xa Bai</t>
  </si>
  <si>
    <t>Thôn Hoong mới</t>
  </si>
  <si>
    <t>Thôn Hoong</t>
  </si>
  <si>
    <t>Thôn Cooc</t>
  </si>
  <si>
    <t>Thôn Pa Koong</t>
  </si>
  <si>
    <t>Sáp nhập thôn Miệt - thôn Pa koong</t>
  </si>
  <si>
    <t>Thôn Miệt - Pa công</t>
  </si>
  <si>
    <t>Thôn Miệt Cũ</t>
  </si>
  <si>
    <t>Xã A Túc</t>
  </si>
  <si>
    <t>Thôn A Xói</t>
  </si>
  <si>
    <t>Thôn A Xói Hang</t>
  </si>
  <si>
    <t>13.2</t>
  </si>
  <si>
    <t>Thôn Ra Hang</t>
  </si>
  <si>
    <t>13.3</t>
  </si>
  <si>
    <t>Sáp nhập thôn Ra Hang + thôn Tăng Cô</t>
  </si>
  <si>
    <t>13.4</t>
  </si>
  <si>
    <t>13.5</t>
  </si>
  <si>
    <t>Thôn Ba Linh</t>
  </si>
  <si>
    <t>13.6</t>
  </si>
  <si>
    <t>Thôn A Xau</t>
  </si>
  <si>
    <t>Sáp nhập thôn Ba Linh + thôn A Xau</t>
  </si>
  <si>
    <t>13.7</t>
  </si>
  <si>
    <t>Thôn A Xóc Lìa</t>
  </si>
  <si>
    <t>13.8</t>
  </si>
  <si>
    <t>Thôn Pa Lu</t>
  </si>
  <si>
    <t>13.9</t>
  </si>
  <si>
    <t>Thôn Lìa</t>
  </si>
  <si>
    <t>Xã Khe Sanh</t>
  </si>
  <si>
    <t>Khối 6</t>
  </si>
  <si>
    <t>Xã Tân Lập</t>
  </si>
  <si>
    <t>Thôn Cồn</t>
  </si>
  <si>
    <t>Thôn Bù</t>
  </si>
  <si>
    <t>Thôn Vây 1</t>
  </si>
  <si>
    <t>Bản Làng vây</t>
  </si>
  <si>
    <t>Thôn Vây 2</t>
  </si>
  <si>
    <t>Xã Tân Long</t>
  </si>
  <si>
    <t>Thôn Làng Vây</t>
  </si>
  <si>
    <t>Xã Tân Hợp</t>
  </si>
  <si>
    <t>Thôn Tà Đủ</t>
  </si>
  <si>
    <t>Xã Tân Thành</t>
  </si>
  <si>
    <t>Thôn Hà</t>
  </si>
  <si>
    <t>Thôn Lệt</t>
  </si>
  <si>
    <t>Thị trấn Lao Bảo</t>
  </si>
  <si>
    <t>Thôn Ka Túp</t>
  </si>
  <si>
    <t>Thôn Khe Đá</t>
  </si>
  <si>
    <t>Xã Thuận</t>
  </si>
  <si>
    <t>Bản 1 Mới</t>
  </si>
  <si>
    <t>Sáp nhập Bản 1 mới + Bản 1 cũ</t>
  </si>
  <si>
    <t>Thuận 1</t>
  </si>
  <si>
    <t>20.2</t>
  </si>
  <si>
    <t>Thôn Úp Ly 2</t>
  </si>
  <si>
    <t>Xã Hướng Phùng</t>
  </si>
  <si>
    <t>Thôn Chênh Vênh</t>
  </si>
  <si>
    <t>Hướng Choa</t>
  </si>
  <si>
    <t>Thôn Bụt Việt</t>
  </si>
  <si>
    <t>Xã Ba Nang</t>
  </si>
  <si>
    <t>Thôn A La</t>
  </si>
  <si>
    <t>Ra Lây</t>
  </si>
  <si>
    <t>Thôn Tà Rẹc</t>
  </si>
  <si>
    <t>Thôn Ba Nang</t>
  </si>
  <si>
    <t>Thôn Đá Bàn</t>
  </si>
  <si>
    <t>Thôn Trầm</t>
  </si>
  <si>
    <t>Sa Trầm</t>
  </si>
  <si>
    <t>Thôn Kóc</t>
  </si>
  <si>
    <t>1.7</t>
  </si>
  <si>
    <t>Thôn Tà Mên</t>
  </si>
  <si>
    <t>Ra Poong</t>
  </si>
  <si>
    <t>1.8</t>
  </si>
  <si>
    <t>1.9</t>
  </si>
  <si>
    <t>Thôn Ngược</t>
  </si>
  <si>
    <t>Thôn Húc Nghì</t>
  </si>
  <si>
    <t>Thôn Cựp</t>
  </si>
  <si>
    <t>Thôn La Tó</t>
  </si>
  <si>
    <t>Thôn 37</t>
  </si>
  <si>
    <t>Thôn Cu Tài 1</t>
  </si>
  <si>
    <t>Thôn La Hót</t>
  </si>
  <si>
    <t>Thôn A Bung</t>
  </si>
  <si>
    <t>Thôn Ty Nê</t>
  </si>
  <si>
    <t>Thôn A Luông</t>
  </si>
  <si>
    <t>Thôn Phú An</t>
  </si>
  <si>
    <t>Thôn Xa Rúc</t>
  </si>
  <si>
    <t>Thôn Xa Vi</t>
  </si>
  <si>
    <t>Thôn Hà Bạc</t>
  </si>
  <si>
    <t>Sáp nhập thôn Khe Hiên, Khe Van, Hà Bạc</t>
  </si>
  <si>
    <t>Khe Hà</t>
  </si>
  <si>
    <t>Thôn Khe Hiên</t>
  </si>
  <si>
    <t>Thôn Kreng</t>
  </si>
  <si>
    <t>Thôn Pa Loang</t>
  </si>
  <si>
    <t>Thôn La Lay</t>
  </si>
  <si>
    <t>Thôn A Đeng</t>
  </si>
  <si>
    <t xml:space="preserve">Sáp nhập thôn A Đeng + 1 phần thôn A Đang </t>
  </si>
  <si>
    <t>thôn A Đeng</t>
  </si>
  <si>
    <t>Thôn A Đang</t>
  </si>
  <si>
    <t>Sáp nhập thôn A La + A Ngo + 1 phần A Rông Dưới + 1 phần thôn A Đang</t>
  </si>
  <si>
    <t>A Ngo</t>
  </si>
  <si>
    <t>Thôn A Ngo</t>
  </si>
  <si>
    <t>Thôn Pi Rao</t>
  </si>
  <si>
    <t>Sáp nhập thôn Pi Rao + 1 phần thôn A La</t>
  </si>
  <si>
    <t>Thôn Ăng Công</t>
  </si>
  <si>
    <t>Thôn Kỳ Neh</t>
  </si>
  <si>
    <t>Thôn Kỳ Ne</t>
  </si>
  <si>
    <t>Thôn A Vao</t>
  </si>
  <si>
    <t>Thôn Ro Ró 2</t>
  </si>
  <si>
    <t>Thôn Ro Ró 1</t>
  </si>
  <si>
    <t>Thôn Ra Ró</t>
  </si>
  <si>
    <t>Thôn Tân Đi 1</t>
  </si>
  <si>
    <t>Thôn Tân Đi 2</t>
  </si>
  <si>
    <t>Thôn Tân Đi 3</t>
  </si>
  <si>
    <t>Thôn A Sau</t>
  </si>
  <si>
    <t>Thôn Pa Ling</t>
  </si>
  <si>
    <t>Thôn Klu</t>
  </si>
  <si>
    <t>Thôn Vùng Kho</t>
  </si>
  <si>
    <t>Thôn Cu Pua</t>
  </si>
  <si>
    <t>Thôn Ba Ngào</t>
  </si>
  <si>
    <t>Thôn Chân Rò</t>
  </si>
  <si>
    <t>Thôn Khe Ngài</t>
  </si>
  <si>
    <t>Thôn Xă Lăng</t>
  </si>
  <si>
    <t>Thôn Pa Tầng</t>
  </si>
  <si>
    <t>Thôn Làng Cát</t>
  </si>
  <si>
    <t>Thôn Kè</t>
  </si>
  <si>
    <t>Sáp nhập thôn Kè + Vôi</t>
  </si>
  <si>
    <t>Trại cá</t>
  </si>
  <si>
    <t>Thôn Tà Lao</t>
  </si>
  <si>
    <t xml:space="preserve">Thôn Ly Tôn </t>
  </si>
  <si>
    <t>Sáp nhập thôn Ly Tôn + A Đu ngoài</t>
  </si>
  <si>
    <t>thôn Ly Tôn</t>
  </si>
  <si>
    <t>Thôn A Đu</t>
  </si>
  <si>
    <t>Thôn Ba Ngày</t>
  </si>
  <si>
    <t>Sáp nhập thôn Ba ngày + A Đu trong</t>
  </si>
  <si>
    <t>Thôn Pa Ngày</t>
  </si>
  <si>
    <t>Thôn A Pun</t>
  </si>
  <si>
    <t>Thôn A.Pul</t>
  </si>
  <si>
    <t>Thôn Ka Hẹp</t>
  </si>
  <si>
    <t>Thôn A Đăng</t>
  </si>
  <si>
    <t>9.4</t>
  </si>
  <si>
    <t>Thôn Vực Leng</t>
  </si>
  <si>
    <t>9.5</t>
  </si>
  <si>
    <t>Thôn A Vương</t>
  </si>
  <si>
    <t>Thôn A Liêng</t>
  </si>
  <si>
    <t>9.6</t>
  </si>
  <si>
    <t>Thị trấn Krông Klang</t>
  </si>
  <si>
    <t>Thôn Khe Xong</t>
  </si>
  <si>
    <t>Thôn A Rồng</t>
  </si>
  <si>
    <t>Nhập Hải Phúc vào Ba Lòng</t>
  </si>
  <si>
    <t>Thôn Khe Cau</t>
  </si>
  <si>
    <t>Sáp nhập thôn Khe Cau + Mai Sơn + Cây Chanh</t>
  </si>
  <si>
    <t>Mai Sơn</t>
  </si>
  <si>
    <t>Xã Triệu Nguyên</t>
  </si>
  <si>
    <t>Thôn Vạn Na Nẫm</t>
  </si>
  <si>
    <t xml:space="preserve">Sáp nhập thôn Vạn Na Nẫm + Na Nẫm </t>
  </si>
  <si>
    <t>Na Nẫm</t>
  </si>
  <si>
    <t>Thôn Khe Luồi</t>
  </si>
  <si>
    <t>Xã Hải Phúc</t>
  </si>
  <si>
    <t>Thôn 5</t>
  </si>
  <si>
    <t>Thôn Văn Vận</t>
  </si>
  <si>
    <t>Xã Cam Tuyền</t>
  </si>
  <si>
    <t>ko sáp nhập</t>
  </si>
  <si>
    <t>Thôn Bản Chùa</t>
  </si>
  <si>
    <t>Linh thượng, Vĩnh Trường sáp nhập thành Linh Trường</t>
  </si>
  <si>
    <t>Xã Linh Thượng</t>
  </si>
  <si>
    <t>Thôn Bến Mộc 1</t>
  </si>
  <si>
    <t>Cu Đinh</t>
  </si>
  <si>
    <t>Thôn Cù Đinh</t>
  </si>
  <si>
    <t>Thôn Bãi Hà</t>
  </si>
  <si>
    <t>Sáp nhập thôn Bãi Hà + Thôn Bến Mộc 2</t>
  </si>
  <si>
    <t>Bến Hà</t>
  </si>
  <si>
    <t>Thôn Ba De</t>
  </si>
  <si>
    <t>Thôn Đông Dôn</t>
  </si>
  <si>
    <t>Thôn Sông Ngân</t>
  </si>
  <si>
    <t>Xã Vĩnh Trường</t>
  </si>
  <si>
    <t>Thôn Gia Voòng</t>
  </si>
  <si>
    <t>Sáp nhập Thôn Gia Voòng + Xóm Cồn</t>
  </si>
  <si>
    <t>Trường Hải</t>
  </si>
  <si>
    <t>Thôn Xóm Bàu</t>
  </si>
  <si>
    <t>Sáp nhập Thôn Xóm Bàu + Xóm tre</t>
  </si>
  <si>
    <t>Bến tắt</t>
  </si>
  <si>
    <t>Các xã không có sáp nhập</t>
  </si>
  <si>
    <t>Thôn Cây tăm</t>
  </si>
  <si>
    <t>Thôn Thúc</t>
  </si>
  <si>
    <t>Xóm Mới 1</t>
  </si>
  <si>
    <t>Thôn xóm mới</t>
  </si>
  <si>
    <t>Xóm Mới 2</t>
  </si>
  <si>
    <t>Thôn Lền</t>
  </si>
  <si>
    <t>Thôn Xà lời</t>
  </si>
  <si>
    <t>8.7</t>
  </si>
  <si>
    <t>Thôn Xà Nin</t>
  </si>
  <si>
    <t>8.8</t>
  </si>
  <si>
    <t>Thôn Mít</t>
  </si>
  <si>
    <t>Thôn Khe Cát</t>
  </si>
  <si>
    <t>Thôn Khe cát</t>
  </si>
  <si>
    <t>Thôn Đá Moọc</t>
  </si>
  <si>
    <t>Thôn Khe Trằm</t>
  </si>
  <si>
    <t>Thôn Khe Lương</t>
  </si>
  <si>
    <t>Thôn Bến Mưng</t>
  </si>
  <si>
    <t>Sáp nhập Thôn Bến Mưng + thôn xung phong</t>
  </si>
  <si>
    <t>Thôn xung phong</t>
  </si>
  <si>
    <t>Xã Vĩnh Hà</t>
  </si>
  <si>
    <t>Thôn Khe Trù</t>
  </si>
  <si>
    <t>Thôn Khe Hó Trù</t>
  </si>
  <si>
    <t>Thôn Khe Hó</t>
  </si>
  <si>
    <t>Thôn Bãi hà mới</t>
  </si>
  <si>
    <t>Thôn Xóm Mới</t>
  </si>
  <si>
    <t>Xã Khu vực</t>
  </si>
  <si>
    <t>Thôn A Tăng</t>
  </si>
  <si>
    <t>Thôn Cu Tài</t>
  </si>
  <si>
    <t>Thôn A Rông dưới</t>
  </si>
  <si>
    <t>Thôn Tà Rụt</t>
  </si>
  <si>
    <t>Thôn Cưp - Cuôi</t>
  </si>
  <si>
    <t>UBND TỈNH QUẢNG TRỊ</t>
  </si>
  <si>
    <t>CỘNG HÒA XÃ HỘI CHỦ NGHĨA VIỆT NAM</t>
  </si>
  <si>
    <t>SỞ NỘI VỤ</t>
  </si>
  <si>
    <t>Độc lập - Tự do - Hạnh phúc</t>
  </si>
  <si>
    <t>Số:          /BC-SNV</t>
  </si>
  <si>
    <t>Đông Hà, ngày     tháng    năm 2011</t>
  </si>
  <si>
    <t>BÁO CÁO</t>
  </si>
  <si>
    <t>THỐNG KÊ SỐ LIỆU THÔN, BẢN, KHU PHỐ TỈNH QUẢNG TRỊ</t>
  </si>
  <si>
    <t>Kính gửi: Vụ Chính quyền địa phương - Bộ Nội vụ</t>
  </si>
  <si>
    <t>Thực hiện Công văn số 276/BNV-CQĐP ngày 26/01/2011 của Bộ Nội vụ về việc báo cáo số liệu thôn, tổ dân phố của các địa phương, Sở Nội vụ tỉnh Quảng Trị xin báo cáo số liệu thôn, bản, khu phố trên địa bàn tỉnh như sau:</t>
  </si>
  <si>
    <t>Huyện, thành phố, thị xã</t>
  </si>
  <si>
    <t>Xã,Phường, Thị trấn</t>
  </si>
  <si>
    <t>Thôn, bản, khu phố</t>
  </si>
  <si>
    <t>Tên thôn, bản, khu phố
(mặt trận, khu dân cư)</t>
  </si>
  <si>
    <t>TP ĐÔNG HÀ</t>
  </si>
  <si>
    <t>Phường 1</t>
  </si>
  <si>
    <t>Khu phố 1</t>
  </si>
  <si>
    <t>Khu phố 2</t>
  </si>
  <si>
    <t>Khu phố 3</t>
  </si>
  <si>
    <t>Khu phố 4</t>
  </si>
  <si>
    <t>Khu phố 5</t>
  </si>
  <si>
    <t>Khu phố 6</t>
  </si>
  <si>
    <t>Khu phố 7</t>
  </si>
  <si>
    <t>Khu phố 8</t>
  </si>
  <si>
    <t>Khu phố 9</t>
  </si>
  <si>
    <t>Khu phố Tây Trì</t>
  </si>
  <si>
    <t>Phường 2</t>
  </si>
  <si>
    <t>Khu phố 10</t>
  </si>
  <si>
    <t>Phường 3</t>
  </si>
  <si>
    <t>Khu phố Khe Lấp</t>
  </si>
  <si>
    <t>Phường 4</t>
  </si>
  <si>
    <t>Phường 5</t>
  </si>
  <si>
    <t>Khu phố 11</t>
  </si>
  <si>
    <t>Phường Đông Giang</t>
  </si>
  <si>
    <t>Phường Đông Thanh</t>
  </si>
  <si>
    <t>Phường Đông Lễ</t>
  </si>
  <si>
    <t>Khu phố 1A</t>
  </si>
  <si>
    <t>Khu phố 1B</t>
  </si>
  <si>
    <t>Phường Đông Lương</t>
  </si>
  <si>
    <t>Khu phố Tân Vĩnh</t>
  </si>
  <si>
    <t>Khu phố Lai Phước</t>
  </si>
  <si>
    <t>Khu phố Vĩnh Phước</t>
  </si>
  <si>
    <t>Khu phố Đại Áng</t>
  </si>
  <si>
    <t>Khu phố Trung Chỉ</t>
  </si>
  <si>
    <t>THỊ XÃ QUẢNG TRỊ</t>
  </si>
  <si>
    <t>Phường An Đôn</t>
  </si>
  <si>
    <t>Xã Hải lệ</t>
  </si>
  <si>
    <t>Tích Tường</t>
  </si>
  <si>
    <t>Như Lệ</t>
  </si>
  <si>
    <t>Tân Mỹ</t>
  </si>
  <si>
    <t>Tân Lệ</t>
  </si>
  <si>
    <t>Phước Môn</t>
  </si>
  <si>
    <t>Thị trấn Hồ Xá</t>
  </si>
  <si>
    <t>Thị trấn Bến Quan</t>
  </si>
  <si>
    <t>Thị trấn Cửa Tùng</t>
  </si>
  <si>
    <t>Xã Vĩnh Sơn</t>
  </si>
  <si>
    <t>Xã Vĩnh Lâm</t>
  </si>
  <si>
    <t>Xã Vĩnh Thủy</t>
  </si>
  <si>
    <t>Xã Vĩnh Long</t>
  </si>
  <si>
    <t>Xã Vĩnh Chấp</t>
  </si>
  <si>
    <t>Xã Vĩnh Tú</t>
  </si>
  <si>
    <t>Xã Vĩnh Thái</t>
  </si>
  <si>
    <t>Xã Vĩnh Trung</t>
  </si>
  <si>
    <t>Xã Vĩnh Nam</t>
  </si>
  <si>
    <t>Xã Vĩnh Hòa</t>
  </si>
  <si>
    <t>Xã Vĩnh Thạch</t>
  </si>
  <si>
    <t>Xã Vĩnh Hiền</t>
  </si>
  <si>
    <t>Xã Vĩnh Kim</t>
  </si>
  <si>
    <t>Xã Vĩnh Thành</t>
  </si>
  <si>
    <t>Xã Vĩnh Tân</t>
  </si>
  <si>
    <t>Xã Vĩnh Giang</t>
  </si>
  <si>
    <t>TT Gio Linh</t>
  </si>
  <si>
    <t>Xã Gio Phong</t>
  </si>
  <si>
    <t>Lễ Môn</t>
  </si>
  <si>
    <t>Lan Đình</t>
  </si>
  <si>
    <t>Gia Môn</t>
  </si>
  <si>
    <t>Xã Gio Châu</t>
  </si>
  <si>
    <t>Hà Thượng</t>
  </si>
  <si>
    <t>Hà Trung</t>
  </si>
  <si>
    <t>Hà Thanh</t>
  </si>
  <si>
    <t>Bích La</t>
  </si>
  <si>
    <t>Xã Gio Quang</t>
  </si>
  <si>
    <t>Vinh Quang Hạ</t>
  </si>
  <si>
    <t>Vinh Quang Thượng</t>
  </si>
  <si>
    <t>Kỳ Lâm</t>
  </si>
  <si>
    <t>Kỳ Trúc</t>
  </si>
  <si>
    <t>Trúc Lâm</t>
  </si>
  <si>
    <t>Xã Gio Mai</t>
  </si>
  <si>
    <t>Mai Xá</t>
  </si>
  <si>
    <t>Mai Thị</t>
  </si>
  <si>
    <t>Lâm Xuân</t>
  </si>
  <si>
    <t>Xã Gio Thành</t>
  </si>
  <si>
    <t xml:space="preserve">Nhĩ Hạ </t>
  </si>
  <si>
    <t>Nhĩ Trung</t>
  </si>
  <si>
    <t>Tân Minh</t>
  </si>
  <si>
    <t>Xã Gio Mỹ</t>
  </si>
  <si>
    <t>Nhĩ Thượng</t>
  </si>
  <si>
    <t>Lại An</t>
  </si>
  <si>
    <t>Phước Thị</t>
  </si>
  <si>
    <t>Cẩm Phổ</t>
  </si>
  <si>
    <t>Thuỷ Khê</t>
  </si>
  <si>
    <t>An Mỹ</t>
  </si>
  <si>
    <t>Xã Gio Việt</t>
  </si>
  <si>
    <t>Tân Xuân</t>
  </si>
  <si>
    <t>Xuân Ngọc</t>
  </si>
  <si>
    <t>Xuân Lộc</t>
  </si>
  <si>
    <t>Xuân Tiến</t>
  </si>
  <si>
    <t>Hoàng Hà</t>
  </si>
  <si>
    <t>TT Cửa Việt</t>
  </si>
  <si>
    <t>Xã Gio Hải</t>
  </si>
  <si>
    <t>Thôn 4</t>
  </si>
  <si>
    <t>Thôn 7</t>
  </si>
  <si>
    <t>Thôn 6</t>
  </si>
  <si>
    <t>Diêm Hà</t>
  </si>
  <si>
    <t>Thôn 8</t>
  </si>
  <si>
    <t>Xã Trung Giang</t>
  </si>
  <si>
    <t>Bắc Sơn</t>
  </si>
  <si>
    <t>Nam Sơn</t>
  </si>
  <si>
    <t>Thuỷ Bạn</t>
  </si>
  <si>
    <t>Cang Gián</t>
  </si>
  <si>
    <t>Hà Lợi Trung</t>
  </si>
  <si>
    <t>Xã Trung Hải</t>
  </si>
  <si>
    <t>Cao Xá</t>
  </si>
  <si>
    <t>Bách Lộc</t>
  </si>
  <si>
    <t>Hải Chử</t>
  </si>
  <si>
    <t>Xuân Mỵ</t>
  </si>
  <si>
    <t>Xuân Long</t>
  </si>
  <si>
    <t>Xuân Hoà</t>
  </si>
  <si>
    <t>Xã Trung Sơn</t>
  </si>
  <si>
    <t>Kinh Môn</t>
  </si>
  <si>
    <t>Võ Xá</t>
  </si>
  <si>
    <t>Kinh Thị</t>
  </si>
  <si>
    <t>Giang Xuân Hải</t>
  </si>
  <si>
    <t>An Xá</t>
  </si>
  <si>
    <t xml:space="preserve"> Đồng Thị</t>
  </si>
  <si>
    <t>Xã Gio Bình</t>
  </si>
  <si>
    <t>Bình Hải</t>
  </si>
  <si>
    <t>Xuân Mai</t>
  </si>
  <si>
    <t>Tân Lịch</t>
  </si>
  <si>
    <t>Binh Lộc</t>
  </si>
  <si>
    <t>Bình Minh</t>
  </si>
  <si>
    <t>Tiến Kim</t>
  </si>
  <si>
    <t>Xã Gio An</t>
  </si>
  <si>
    <t>Tân Văn</t>
  </si>
  <si>
    <t>Long Sơn</t>
  </si>
  <si>
    <t>Gia Bình</t>
  </si>
  <si>
    <t>Hảo Sơn</t>
  </si>
  <si>
    <t>An Bình</t>
  </si>
  <si>
    <t>An Nha</t>
  </si>
  <si>
    <t>An Hướng</t>
  </si>
  <si>
    <t>Bến Mộc 1</t>
  </si>
  <si>
    <t>Bến Mộc 2</t>
  </si>
  <si>
    <t>Bãi Bà</t>
  </si>
  <si>
    <t>Ba De</t>
  </si>
  <si>
    <t>Cù Đinh</t>
  </si>
  <si>
    <t>Khe Me</t>
  </si>
  <si>
    <t>Đông Dôn</t>
  </si>
  <si>
    <t>Gia Vòng</t>
  </si>
  <si>
    <t>Trường Thành</t>
  </si>
  <si>
    <t>Xóm Cồn</t>
  </si>
  <si>
    <t>Xóm Tre</t>
  </si>
  <si>
    <t>Xóm Bàu</t>
  </si>
  <si>
    <t>Xã Hải Thái</t>
  </si>
  <si>
    <t>Thôn 1B</t>
  </si>
  <si>
    <t>Thôn 2B</t>
  </si>
  <si>
    <t>Thôn 3B</t>
  </si>
  <si>
    <t>Thôn 4B</t>
  </si>
  <si>
    <t>Thôn 5B</t>
  </si>
  <si>
    <t>Thôn 6B</t>
  </si>
  <si>
    <t>Thôn 7B</t>
  </si>
  <si>
    <t>Thôn 2A</t>
  </si>
  <si>
    <t>Thôn 3A</t>
  </si>
  <si>
    <t>Trung An</t>
  </si>
  <si>
    <t>Phú Ân</t>
  </si>
  <si>
    <t>Trảng Rộng</t>
  </si>
  <si>
    <t>Xã Gio Sơn</t>
  </si>
  <si>
    <t>An Khê</t>
  </si>
  <si>
    <t>Nam Tân</t>
  </si>
  <si>
    <t>Phú Ốc</t>
  </si>
  <si>
    <t>Lạc Sơn</t>
  </si>
  <si>
    <t>Nam Đông</t>
  </si>
  <si>
    <t>Xã Linh Hải</t>
  </si>
  <si>
    <t>Thành An</t>
  </si>
  <si>
    <t>Thiện Nhân</t>
  </si>
  <si>
    <t>Thiện Đức</t>
  </si>
  <si>
    <t>Thượng Đồng</t>
  </si>
  <si>
    <t>Xuân Đông</t>
  </si>
  <si>
    <t>Xuân Tây</t>
  </si>
  <si>
    <t>Hải Lam</t>
  </si>
  <si>
    <t>Hải Thi</t>
  </si>
  <si>
    <t>Hải Hoà</t>
  </si>
  <si>
    <t>Hải Quế</t>
  </si>
  <si>
    <t>Hải Ba</t>
  </si>
  <si>
    <t>Hải Tân</t>
  </si>
  <si>
    <t>Xã Gio Hoà</t>
  </si>
  <si>
    <t>Đại Tâm</t>
  </si>
  <si>
    <t>Đồng Hoà</t>
  </si>
  <si>
    <t>Nhất Hoà</t>
  </si>
  <si>
    <t>Trí Hoà</t>
  </si>
  <si>
    <t>Tiến Hoà</t>
  </si>
  <si>
    <t>Xã Cam An</t>
  </si>
  <si>
    <t>Phổ Lại</t>
  </si>
  <si>
    <t>An Xuân</t>
  </si>
  <si>
    <t>Cẩm Thạch</t>
  </si>
  <si>
    <t>Phi Thừa</t>
  </si>
  <si>
    <t>Kim Đâu</t>
  </si>
  <si>
    <t>Mỹ Hoà</t>
  </si>
  <si>
    <t>Trúc Kinh</t>
  </si>
  <si>
    <t>Phổ Lại Phường</t>
  </si>
  <si>
    <t>Xuân Khê</t>
  </si>
  <si>
    <t>Phú Hậu</t>
  </si>
  <si>
    <t>Trúc Khê</t>
  </si>
  <si>
    <t>Xã Cam Thanh</t>
  </si>
  <si>
    <t>Cam Lộ</t>
  </si>
  <si>
    <t>Phú Ngạn</t>
  </si>
  <si>
    <t>Xã Cam Thuỷ</t>
  </si>
  <si>
    <t>Lâm lang 1</t>
  </si>
  <si>
    <t>Lâm lang 2</t>
  </si>
  <si>
    <t>Lâm lang 3</t>
  </si>
  <si>
    <t>Cam Vũ 1</t>
  </si>
  <si>
    <t>Cam Vũ 2</t>
  </si>
  <si>
    <t>Cam Vũ 3</t>
  </si>
  <si>
    <t>Nhật Lệ</t>
  </si>
  <si>
    <t>Thọ xuân</t>
  </si>
  <si>
    <t>Thiện Chánh</t>
  </si>
  <si>
    <t>Tam Hiệp</t>
  </si>
  <si>
    <t>Xã Cam Tuyền</t>
  </si>
  <si>
    <t>Bắc Bình</t>
  </si>
  <si>
    <t>Ba Thung</t>
  </si>
  <si>
    <t>Tân Hiệp</t>
  </si>
  <si>
    <t>Đâu Bình 1</t>
  </si>
  <si>
    <t>Tân Hoà</t>
  </si>
  <si>
    <t>Tân Quang</t>
  </si>
  <si>
    <t>Bản Chùa</t>
  </si>
  <si>
    <t>Đầu Bình 2</t>
  </si>
  <si>
    <t>Xuân Mỹ</t>
  </si>
  <si>
    <t>An Thái</t>
  </si>
  <si>
    <t>Tân Lập</t>
  </si>
  <si>
    <t>Xã Cam Hiếu</t>
  </si>
  <si>
    <t>Bích Giang</t>
  </si>
  <si>
    <t>Vĩnh Đại</t>
  </si>
  <si>
    <t>Vĩnh An</t>
  </si>
  <si>
    <t>Trương Xá</t>
  </si>
  <si>
    <t>Mộc Đức</t>
  </si>
  <si>
    <t>Tân Hiếu</t>
  </si>
  <si>
    <t>Đường 9</t>
  </si>
  <si>
    <t>Định Xá</t>
  </si>
  <si>
    <t>Tân Trúc</t>
  </si>
  <si>
    <t>Thạch Đâu</t>
  </si>
  <si>
    <t>Thị trấn Cam Lộ</t>
  </si>
  <si>
    <t>Khu Phố 4</t>
  </si>
  <si>
    <t>An Hưng</t>
  </si>
  <si>
    <t>Tây Hoà</t>
  </si>
  <si>
    <t>Thượng Viên</t>
  </si>
  <si>
    <t>Trung Viên</t>
  </si>
  <si>
    <t>Hậu Viên</t>
  </si>
  <si>
    <t>Đông Định</t>
  </si>
  <si>
    <t>Thượng Nguyên</t>
  </si>
  <si>
    <t>Nam Hùng</t>
  </si>
  <si>
    <t>Nghĩa Hy</t>
  </si>
  <si>
    <t>Thiết Tràng</t>
  </si>
  <si>
    <t>Xã Cam Thành</t>
  </si>
  <si>
    <t>Phước Tuyền</t>
  </si>
  <si>
    <t>Ngô Đồng</t>
  </si>
  <si>
    <t>Tân Trang</t>
  </si>
  <si>
    <t>Phan Xá</t>
  </si>
  <si>
    <t>Phường Cuội</t>
  </si>
  <si>
    <t>Tân Định</t>
  </si>
  <si>
    <t>Quật Xá</t>
  </si>
  <si>
    <t>Tân Tường</t>
  </si>
  <si>
    <t>Tân xuân 1</t>
  </si>
  <si>
    <t>Tân Xuân 2</t>
  </si>
  <si>
    <t>Cam Phú1</t>
  </si>
  <si>
    <t>Cam Phú2</t>
  </si>
  <si>
    <t>Cam Phú 3</t>
  </si>
  <si>
    <t>Tân Phú</t>
  </si>
  <si>
    <t>Thượng Lâm</t>
  </si>
  <si>
    <t>Xã Cam Nghĩa</t>
  </si>
  <si>
    <t>Cam Lộ Phường</t>
  </si>
  <si>
    <t>Bảng Sơn 1</t>
  </si>
  <si>
    <t>Bảng Sơn 2</t>
  </si>
  <si>
    <t>Bảng Sơn 3</t>
  </si>
  <si>
    <t>Đông Lai</t>
  </si>
  <si>
    <t>Tân Sơn</t>
  </si>
  <si>
    <t>Phương An 1</t>
  </si>
  <si>
    <t>Phương An 2</t>
  </si>
  <si>
    <t>Cu Hoan</t>
  </si>
  <si>
    <t>Nghĩa Phong</t>
  </si>
  <si>
    <t>Định Sơn</t>
  </si>
  <si>
    <t>Thượng Nghĩa</t>
  </si>
  <si>
    <t>Hoàn Cát</t>
  </si>
  <si>
    <t>Xã Cam Chính</t>
  </si>
  <si>
    <t>Mai Lộc 1</t>
  </si>
  <si>
    <t>Mai Lộc 2</t>
  </si>
  <si>
    <t>Mai Lộc 3</t>
  </si>
  <si>
    <t>Đốc Kỉnh</t>
  </si>
  <si>
    <t>Lộc An</t>
  </si>
  <si>
    <t>Mai Đàn</t>
  </si>
  <si>
    <t>Thiết Xá</t>
  </si>
  <si>
    <t>Trung Chỉ</t>
  </si>
  <si>
    <t>Sơn Nam</t>
  </si>
  <si>
    <t>Thanh Nam</t>
  </si>
  <si>
    <t>Minh Hương</t>
  </si>
  <si>
    <t>Cồn Trung</t>
  </si>
  <si>
    <t>Tân Chính</t>
  </si>
  <si>
    <t>VI</t>
  </si>
  <si>
    <t>HUYỆN TRIỆU PHONG</t>
  </si>
  <si>
    <t>Xã Triệu An</t>
  </si>
  <si>
    <t>Hà Tây</t>
  </si>
  <si>
    <t>Tường Vân</t>
  </si>
  <si>
    <t>Phú Hội</t>
  </si>
  <si>
    <t>An Lợi</t>
  </si>
  <si>
    <t>Thanh Xuân</t>
  </si>
  <si>
    <t>Xã Triệu Lăng</t>
  </si>
  <si>
    <t>Thôn 1</t>
  </si>
  <si>
    <t>Thôn 2</t>
  </si>
  <si>
    <t>Thôn 3</t>
  </si>
  <si>
    <t>Xã Triệu Thuận</t>
  </si>
  <si>
    <t>Khu vực 1</t>
  </si>
  <si>
    <t>Khu vực 2</t>
  </si>
  <si>
    <t>Khu vực 3</t>
  </si>
  <si>
    <t>Khu vực 4</t>
  </si>
  <si>
    <t>Khu vực 5</t>
  </si>
  <si>
    <t>Khu vực 6</t>
  </si>
  <si>
    <t>Khu vực 7</t>
  </si>
  <si>
    <t>Khu vực 8</t>
  </si>
  <si>
    <t>Xã Triệu Giang</t>
  </si>
  <si>
    <t>Trà Liên Tây</t>
  </si>
  <si>
    <t>Trà Liên Đông</t>
  </si>
  <si>
    <t>Phú Áng</t>
  </si>
  <si>
    <t>Phước Mỹ</t>
  </si>
  <si>
    <t>Tiền Kiên</t>
  </si>
  <si>
    <t>Tả Kiên</t>
  </si>
  <si>
    <t>Xã Triệu Đông</t>
  </si>
  <si>
    <t>Bích La Nam</t>
  </si>
  <si>
    <t>Bích La Trung</t>
  </si>
  <si>
    <t>Bích La Đông</t>
  </si>
  <si>
    <t>Nại Cửu</t>
  </si>
  <si>
    <t>Xã Triệu Thượng</t>
  </si>
  <si>
    <t>Trấm</t>
  </si>
  <si>
    <t>Trung Kiên</t>
  </si>
  <si>
    <t>Tả Hữu</t>
  </si>
  <si>
    <t>Xuân An</t>
  </si>
  <si>
    <t>Nhan Biều1</t>
  </si>
  <si>
    <t>Nhan Biều 2</t>
  </si>
  <si>
    <t>Nhan Biều 3</t>
  </si>
  <si>
    <t>Thượng Phước</t>
  </si>
  <si>
    <t>Xã Triệu Trung</t>
  </si>
  <si>
    <t xml:space="preserve">Trung An </t>
  </si>
  <si>
    <t>Đạo Đầu</t>
  </si>
  <si>
    <t>Thanh Lê</t>
  </si>
  <si>
    <t>Ngô Xá Tây</t>
  </si>
  <si>
    <t>Ngô Xá Đông</t>
  </si>
  <si>
    <t>Xuân Dương</t>
  </si>
  <si>
    <t xml:space="preserve">Tam Hữu </t>
  </si>
  <si>
    <t>Mỹ Khê</t>
  </si>
  <si>
    <t>Xã Triệu Trạch</t>
  </si>
  <si>
    <t>Linh An</t>
  </si>
  <si>
    <t>Long Quang</t>
  </si>
  <si>
    <t>Vân Tường</t>
  </si>
  <si>
    <t>An Trạch</t>
  </si>
  <si>
    <t>Bồ Bản</t>
  </si>
  <si>
    <t>Lệ Xuyên</t>
  </si>
  <si>
    <t>Xã Triệu Thành</t>
  </si>
  <si>
    <t>An Tiêm</t>
  </si>
  <si>
    <t>Hậu Kiên</t>
  </si>
  <si>
    <t>Cổ Thành</t>
  </si>
  <si>
    <t>Tân Đức</t>
  </si>
  <si>
    <t>Xã Triệu Hoà</t>
  </si>
  <si>
    <t>Vân Hoà</t>
  </si>
  <si>
    <t>An Lọng</t>
  </si>
  <si>
    <t>Hà My</t>
  </si>
  <si>
    <t>Bố Liêu</t>
  </si>
  <si>
    <t>Duy Hoà</t>
  </si>
  <si>
    <t>Mỹ Lộc</t>
  </si>
  <si>
    <t>Hữu Niên A</t>
  </si>
  <si>
    <t>Hữu Niên B</t>
  </si>
  <si>
    <t>Xã Triệu Sơn</t>
  </si>
  <si>
    <t>Phương Sơn</t>
  </si>
  <si>
    <t>An Lưu</t>
  </si>
  <si>
    <t>Phường Đạo Đầu</t>
  </si>
  <si>
    <t>An Phú</t>
  </si>
  <si>
    <t>Thượng Trạch</t>
  </si>
  <si>
    <t>Đồng Bào</t>
  </si>
  <si>
    <t>Văn Phong</t>
  </si>
  <si>
    <t>Linh Chiểu</t>
  </si>
  <si>
    <t>Xã Triệu Đại</t>
  </si>
  <si>
    <t>Đại Hào</t>
  </si>
  <si>
    <t>Quảng Lượng</t>
  </si>
  <si>
    <t>Đại Hoà</t>
  </si>
  <si>
    <t>Quảng Điền A</t>
  </si>
  <si>
    <t>Hiền Lương</t>
  </si>
  <si>
    <t>Phú Tài</t>
  </si>
  <si>
    <t>Xã Triệu Long</t>
  </si>
  <si>
    <t>Bích Khê</t>
  </si>
  <si>
    <t>An Mô</t>
  </si>
  <si>
    <t>Đại Lộc Thượng</t>
  </si>
  <si>
    <t>Bích La Thượng</t>
  </si>
  <si>
    <t>Xóm Triêu</t>
  </si>
  <si>
    <t>Xóm Đùng</t>
  </si>
  <si>
    <t>Xóm Hói</t>
  </si>
  <si>
    <t>Xóm Bồi</t>
  </si>
  <si>
    <t>Xóm Kiệt</t>
  </si>
  <si>
    <t>Phương Ngạn</t>
  </si>
  <si>
    <t>Phù Lưu</t>
  </si>
  <si>
    <t>Vệ Nghĩa</t>
  </si>
  <si>
    <t>Rào Hạ</t>
  </si>
  <si>
    <t>Rào Thượng</t>
  </si>
  <si>
    <t>Đại Lộc Hạ</t>
  </si>
  <si>
    <t>Xã Triệu Độ</t>
  </si>
  <si>
    <t>Trung Yên</t>
  </si>
  <si>
    <t>Đồng Giám</t>
  </si>
  <si>
    <t>An Giạ</t>
  </si>
  <si>
    <t>Thanh Liêm</t>
  </si>
  <si>
    <t>Gia Độ</t>
  </si>
  <si>
    <t>Giáo Liêm</t>
  </si>
  <si>
    <t xml:space="preserve">Xuân Thành </t>
  </si>
  <si>
    <t>Quy Hà</t>
  </si>
  <si>
    <t>Xã Triệu Ái</t>
  </si>
  <si>
    <t>Ái Tử</t>
  </si>
  <si>
    <t>Hà Xá</t>
  </si>
  <si>
    <t>Nại Hiệp</t>
  </si>
  <si>
    <t>Tân Phổ</t>
  </si>
  <si>
    <t>Kiên Mỹ</t>
  </si>
  <si>
    <t>Kiên Phước</t>
  </si>
  <si>
    <t>Liên Phong</t>
  </si>
  <si>
    <t>Trung Long</t>
  </si>
  <si>
    <t>Trạng Sòi</t>
  </si>
  <si>
    <t>Xã Triệu Vân</t>
  </si>
  <si>
    <t>Thôn 9</t>
  </si>
  <si>
    <t>Thôn Sinh thái</t>
  </si>
  <si>
    <t>Xã Triệu Phước</t>
  </si>
  <si>
    <t>Duy Phiên</t>
  </si>
  <si>
    <t>Dương Xuân</t>
  </si>
  <si>
    <t>Hà La</t>
  </si>
  <si>
    <t>An Cư</t>
  </si>
  <si>
    <t>An Cư Phường</t>
  </si>
  <si>
    <t>Cao Hy</t>
  </si>
  <si>
    <t>Việt Yên</t>
  </si>
  <si>
    <t>Phước Lễ</t>
  </si>
  <si>
    <t>Nhu Lý</t>
  </si>
  <si>
    <t>Vĩnh Lại</t>
  </si>
  <si>
    <t>Hà lộc</t>
  </si>
  <si>
    <t>Lưỡng Kim</t>
  </si>
  <si>
    <t>Xã Triệu Tài</t>
  </si>
  <si>
    <t>Phú Liêu</t>
  </si>
  <si>
    <t>Tài Lương</t>
  </si>
  <si>
    <t>An Trú</t>
  </si>
  <si>
    <t>Thâm Triều</t>
  </si>
  <si>
    <t>Anh Tuấn</t>
  </si>
  <si>
    <t>Bích La Hậu</t>
  </si>
  <si>
    <t>Thị trấn Ái Tử</t>
  </si>
  <si>
    <t>Tiểu Khu 1</t>
  </si>
  <si>
    <t>Tiểu Khu 2</t>
  </si>
  <si>
    <t>Tiểu Khu 3</t>
  </si>
  <si>
    <t>Tiểu Khu 4</t>
  </si>
  <si>
    <t>Tiểu Khu 5</t>
  </si>
  <si>
    <t>Tiểu Khu 6</t>
  </si>
  <si>
    <t>VII</t>
  </si>
  <si>
    <t>HUYỆN HẢI LĂNG</t>
  </si>
  <si>
    <t>Xã Hải Tân</t>
  </si>
  <si>
    <t>Câu Nhi</t>
  </si>
  <si>
    <t>Văn Quỹ</t>
  </si>
  <si>
    <t>Văn Trị</t>
  </si>
  <si>
    <t>Hà Lỗ</t>
  </si>
  <si>
    <t>Xã Hải Xuân</t>
  </si>
  <si>
    <t>Trà Lộc</t>
  </si>
  <si>
    <t>Trà Trì</t>
  </si>
  <si>
    <t>Duân Kinh</t>
  </si>
  <si>
    <t>La Duy</t>
  </si>
  <si>
    <t>Phú Xuân A</t>
  </si>
  <si>
    <t>Phú Xuân B</t>
  </si>
  <si>
    <t>Xã Hải Lâm</t>
  </si>
  <si>
    <t>Mai Đàn</t>
  </si>
  <si>
    <t>Xuân Lâm</t>
  </si>
  <si>
    <t>Thượng Nguyên</t>
  </si>
  <si>
    <t>Trường Phước</t>
  </si>
  <si>
    <t>Tân Phước</t>
  </si>
  <si>
    <t>Tân Chính</t>
  </si>
  <si>
    <t>Xã Hải Trường</t>
  </si>
  <si>
    <t>Hậu Trường</t>
  </si>
  <si>
    <t>Mỵ Trường</t>
  </si>
  <si>
    <t>Trung Trường</t>
  </si>
  <si>
    <t>Đông Trường</t>
  </si>
  <si>
    <t>Tân Trường</t>
  </si>
  <si>
    <t>Trường Xuân</t>
  </si>
  <si>
    <t>Trường Thọ</t>
  </si>
  <si>
    <t>Xã Hải Ba</t>
  </si>
  <si>
    <t>Phú Hải</t>
  </si>
  <si>
    <t>Phương Lang</t>
  </si>
  <si>
    <t>Ba Du</t>
  </si>
  <si>
    <t>Cổ Lũy</t>
  </si>
  <si>
    <t>Đa Nghi</t>
  </si>
  <si>
    <t>Tân Lập</t>
  </si>
  <si>
    <t>Xã Hải Thiện</t>
  </si>
  <si>
    <t>Xã Hải Hòa</t>
  </si>
  <si>
    <t>Hưng Nhơn</t>
  </si>
  <si>
    <t>An Thơ</t>
  </si>
  <si>
    <t>Phú Kinh</t>
  </si>
  <si>
    <t>Hội Điền</t>
  </si>
  <si>
    <t>Phường Phú Kinh</t>
  </si>
  <si>
    <t>Xã Hải Sơn</t>
  </si>
  <si>
    <t>Hà Lộc</t>
  </si>
  <si>
    <t>Lương Điền</t>
  </si>
  <si>
    <t>Lương Hải</t>
  </si>
  <si>
    <t>Như Sơn</t>
  </si>
  <si>
    <t>Tân Điền</t>
  </si>
  <si>
    <t>Trầm Sơn</t>
  </si>
  <si>
    <t>Khe Mương</t>
  </si>
  <si>
    <t>Tân Lý</t>
  </si>
  <si>
    <t>Xã Hải Thọ</t>
  </si>
  <si>
    <t>Công Thương Nghiệp</t>
  </si>
  <si>
    <t>Xã Hải Quy</t>
  </si>
  <si>
    <t>Văn Vận</t>
  </si>
  <si>
    <t>Trâm Lý</t>
  </si>
  <si>
    <t>Quy Thiện</t>
  </si>
  <si>
    <t>Xã Hải Thành</t>
  </si>
  <si>
    <t xml:space="preserve">Trung Đơn </t>
  </si>
  <si>
    <t>Phước Điền</t>
  </si>
  <si>
    <t>Kim Sanh</t>
  </si>
  <si>
    <t>Xã Hải Khê</t>
  </si>
  <si>
    <t>Thâm Khê</t>
  </si>
  <si>
    <t>Thị trấn Hải Lăng</t>
  </si>
  <si>
    <t>Khóm 1</t>
  </si>
  <si>
    <t>Khóm 2</t>
  </si>
  <si>
    <t>Khóm 3</t>
  </si>
  <si>
    <t>Khóm 4</t>
  </si>
  <si>
    <t>Khóm 5</t>
  </si>
  <si>
    <t>Khóm 6</t>
  </si>
  <si>
    <t>Xã Hải Phú</t>
  </si>
  <si>
    <t>Long Hưng</t>
  </si>
  <si>
    <t>Phú Hưng</t>
  </si>
  <si>
    <t>Xã Hải Dương</t>
  </si>
  <si>
    <t>Kim Giao</t>
  </si>
  <si>
    <t>Diên Khánh</t>
  </si>
  <si>
    <t>Đông Dương</t>
  </si>
  <si>
    <t>An Nhơn</t>
  </si>
  <si>
    <t>Xuân Viên</t>
  </si>
  <si>
    <t>Xã Hải Thượng</t>
  </si>
  <si>
    <t>Đại An Khê</t>
  </si>
  <si>
    <t>Thượng Xá</t>
  </si>
  <si>
    <t>Xã Hải Quế</t>
  </si>
  <si>
    <t>Kim Long</t>
  </si>
  <si>
    <t>Đơn Quế</t>
  </si>
  <si>
    <t>Hội Yên</t>
  </si>
  <si>
    <t>Xã Hải Vĩnh</t>
  </si>
  <si>
    <t>Lam Thủy</t>
  </si>
  <si>
    <t>Thi Ông</t>
  </si>
  <si>
    <t>Thuận Nhơn</t>
  </si>
  <si>
    <t>Thượng An</t>
  </si>
  <si>
    <t>Lương Chánh</t>
  </si>
  <si>
    <t>Thuận Đức</t>
  </si>
  <si>
    <t>Xã Hải Chánh</t>
  </si>
  <si>
    <t>Tân Trưng</t>
  </si>
  <si>
    <t>Tân Hiệp</t>
  </si>
  <si>
    <t>Mỹ Chánh</t>
  </si>
  <si>
    <t>Hội Kỳ</t>
  </si>
  <si>
    <t>Xuân Lộc</t>
  </si>
  <si>
    <t>Tân Lương</t>
  </si>
  <si>
    <t>Vực Kè</t>
  </si>
  <si>
    <t>Lương Sơn</t>
  </si>
  <si>
    <t>Xã Hải An</t>
  </si>
  <si>
    <t>Mỹ Thủy</t>
  </si>
  <si>
    <t>Đông Tân An</t>
  </si>
  <si>
    <t>Tây Tân An</t>
  </si>
  <si>
    <t>Thuận Đầu</t>
  </si>
  <si>
    <t>XIII</t>
  </si>
  <si>
    <t>Phú an</t>
  </si>
  <si>
    <t>Xa rúc</t>
  </si>
  <si>
    <t>Xa vi</t>
  </si>
  <si>
    <t>Ruộng</t>
  </si>
  <si>
    <t>Ra lu</t>
  </si>
  <si>
    <t>Khe van</t>
  </si>
  <si>
    <t>Hà bạc</t>
  </si>
  <si>
    <t>Khe hiên</t>
  </si>
  <si>
    <t>Ka reng</t>
  </si>
  <si>
    <t>Pa loang</t>
  </si>
  <si>
    <t>Tà rụt 1</t>
  </si>
  <si>
    <t>Tà rụt 2</t>
  </si>
  <si>
    <t>Tà rụt 3</t>
  </si>
  <si>
    <t>A pun</t>
  </si>
  <si>
    <t>Kà hẹp</t>
  </si>
  <si>
    <t>A đăng</t>
  </si>
  <si>
    <t>Vực leng</t>
  </si>
  <si>
    <t>A vương</t>
  </si>
  <si>
    <t>A liêng</t>
  </si>
  <si>
    <t>Tà lang</t>
  </si>
  <si>
    <t>Văn vận</t>
  </si>
  <si>
    <t>Húc Nghì</t>
  </si>
  <si>
    <t>Húc nghì</t>
  </si>
  <si>
    <t>Là tó</t>
  </si>
  <si>
    <t>Tân trà</t>
  </si>
  <si>
    <t>Thach xá</t>
  </si>
  <si>
    <t>Vạn đá nổi</t>
  </si>
  <si>
    <t>Đá nổi</t>
  </si>
  <si>
    <t>Hà vụng</t>
  </si>
  <si>
    <t>Lương hạ</t>
  </si>
  <si>
    <t>Cây chanh</t>
  </si>
  <si>
    <t>Mai sơn</t>
  </si>
  <si>
    <t>Khe cau</t>
  </si>
  <si>
    <t>A la</t>
  </si>
  <si>
    <t>Tà rẹc</t>
  </si>
  <si>
    <t>Ba nang</t>
  </si>
  <si>
    <t>Đá bàn</t>
  </si>
  <si>
    <t>Trầm</t>
  </si>
  <si>
    <t>Kóc</t>
  </si>
  <si>
    <t>Tà mên</t>
  </si>
  <si>
    <t>Bù</t>
  </si>
  <si>
    <t>Ngược</t>
  </si>
  <si>
    <t>Làng cát</t>
  </si>
  <si>
    <t>Cu pùa</t>
  </si>
  <si>
    <t>Vùng kho</t>
  </si>
  <si>
    <t>Klu</t>
  </si>
  <si>
    <t>Ba ngào</t>
  </si>
  <si>
    <t>Chân rò</t>
  </si>
  <si>
    <t>Khe ngài</t>
  </si>
  <si>
    <t>Tà lêng</t>
  </si>
  <si>
    <t>Pa tâng</t>
  </si>
  <si>
    <t>Xa lăng</t>
  </si>
  <si>
    <t>La hót</t>
  </si>
  <si>
    <t>A bung</t>
  </si>
  <si>
    <t>Cu tài 1</t>
  </si>
  <si>
    <t>Cu tài 2</t>
  </si>
  <si>
    <t>Ty nê</t>
  </si>
  <si>
    <t>A luông</t>
  </si>
  <si>
    <t>Cựp</t>
  </si>
  <si>
    <t>TT Krông Klang</t>
  </si>
  <si>
    <t>Khóm 1</t>
  </si>
  <si>
    <t>Khóm 2</t>
  </si>
  <si>
    <t>Khe xong</t>
  </si>
  <si>
    <t>A rồng</t>
  </si>
  <si>
    <t>Xã Mò ó</t>
  </si>
  <si>
    <t>Phú thiềng</t>
  </si>
  <si>
    <t>Phú thành</t>
  </si>
  <si>
    <t>Khe lặn</t>
  </si>
  <si>
    <t>Ba rầu</t>
  </si>
  <si>
    <t>Khe luồi</t>
  </si>
  <si>
    <t>Xã Triệu nguyên</t>
  </si>
  <si>
    <t>Xuân lâm</t>
  </si>
  <si>
    <t>Na nẫm</t>
  </si>
  <si>
    <t>Vạn Na nẫm</t>
  </si>
  <si>
    <t>Xã A vao</t>
  </si>
  <si>
    <t>A vao</t>
  </si>
  <si>
    <t>Ro ró 1</t>
  </si>
  <si>
    <t>Ro ró 2</t>
  </si>
  <si>
    <t>Tân đi 1</t>
  </si>
  <si>
    <t>Tân đi 2</t>
  </si>
  <si>
    <t>Tân đi 3</t>
  </si>
  <si>
    <t>A sau</t>
  </si>
  <si>
    <t>Ba linh</t>
  </si>
  <si>
    <t>Kỳ nơi</t>
  </si>
  <si>
    <t>La Lay</t>
  </si>
  <si>
    <t>A Đeng</t>
  </si>
  <si>
    <t>A Rông trên</t>
  </si>
  <si>
    <t>A Rông dưới</t>
  </si>
  <si>
    <t>A Đang</t>
  </si>
  <si>
    <t>A La</t>
  </si>
  <si>
    <t>Kỳ Ne</t>
  </si>
  <si>
    <t>Ăng Công</t>
  </si>
  <si>
    <t>Kè</t>
  </si>
  <si>
    <t>Vôi</t>
  </si>
  <si>
    <t>Tà Lao</t>
  </si>
  <si>
    <t>PaHy</t>
  </si>
  <si>
    <t>Ly Tôn</t>
  </si>
  <si>
    <t>Ba Ngày</t>
  </si>
  <si>
    <t>Sa Ta</t>
  </si>
  <si>
    <t>A Du</t>
  </si>
  <si>
    <t>Chai</t>
  </si>
  <si>
    <t>IX</t>
  </si>
  <si>
    <t>Thôn Hoà Thành</t>
  </si>
  <si>
    <t>Thôn Quyết Tâm</t>
  </si>
  <si>
    <t>Thôn Lương Lễ</t>
  </si>
  <si>
    <t>Thôn Tân Xuyên</t>
  </si>
  <si>
    <t>Thị trấn Khe Sanh</t>
  </si>
  <si>
    <t>Khối 1</t>
  </si>
  <si>
    <t>Khối 2</t>
  </si>
  <si>
    <t>Khối 3A</t>
  </si>
  <si>
    <t>Khối 3B</t>
  </si>
  <si>
    <t>Khối 4</t>
  </si>
  <si>
    <t>Khối 5</t>
  </si>
  <si>
    <t>Khối 7</t>
  </si>
  <si>
    <t>Xã Tân Liên</t>
  </si>
  <si>
    <t>Thôn Tân Hà</t>
  </si>
  <si>
    <t>Thôn Hoà Hiệp</t>
  </si>
  <si>
    <t>Thôn Tân Hiệp</t>
  </si>
  <si>
    <t>Thôn Vân Hoà</t>
  </si>
  <si>
    <t>Thôn Tân Tiến</t>
  </si>
  <si>
    <t>Thôn Đại Thuỷ</t>
  </si>
  <si>
    <t>Thôn C7</t>
  </si>
  <si>
    <t>Thôn Duy Hoà</t>
  </si>
  <si>
    <t>Thôn Tân Hào</t>
  </si>
  <si>
    <t>Thôn Tân Hoà</t>
  </si>
  <si>
    <t>Thôn Tân Hữu</t>
  </si>
  <si>
    <t>Thôn Tân Thuận</t>
  </si>
  <si>
    <t>Thôn Tân Tài</t>
  </si>
  <si>
    <t>Thôn Tân Trung</t>
  </si>
  <si>
    <t>Thôn Tân Sơn</t>
  </si>
  <si>
    <t>Bản Bù</t>
  </si>
  <si>
    <t>Bản Cồn</t>
  </si>
  <si>
    <t>Bản Vây 1</t>
  </si>
  <si>
    <t>Bản Vây 2 (Vây Tầng)</t>
  </si>
  <si>
    <t>Thôn Long Yên</t>
  </si>
  <si>
    <t>Thôn Long Thuận</t>
  </si>
  <si>
    <t>Thôn Long An</t>
  </si>
  <si>
    <t>Thôn Long Hợp</t>
  </si>
  <si>
    <t>Thôn Long Giang</t>
  </si>
  <si>
    <t>Thôn Long Phụng</t>
  </si>
  <si>
    <t>Thôn Long Thành</t>
  </si>
  <si>
    <t>Thôn Long Quy</t>
  </si>
  <si>
    <t>Bản Xi Núc</t>
  </si>
  <si>
    <t>Thôn Làng vây</t>
  </si>
  <si>
    <t>Thôn Bích La Đông</t>
  </si>
  <si>
    <t>Thôn Nại Cữu</t>
  </si>
  <si>
    <t>Thôn Cổ Thành</t>
  </si>
  <si>
    <t>Thôn An Tiêm</t>
  </si>
  <si>
    <t>Thôn Nam Xuân Đức</t>
  </si>
  <si>
    <t>Thôn Bích La Trung</t>
  </si>
  <si>
    <t>Thôn Hà Thành</t>
  </si>
  <si>
    <t>Bản Lệt Cốc</t>
  </si>
  <si>
    <t>Khóm Duy Tân</t>
  </si>
  <si>
    <t>Khóm Cao Việt</t>
  </si>
  <si>
    <t>Khóm Tân Kim</t>
  </si>
  <si>
    <t>Khóm An Hà</t>
  </si>
  <si>
    <t>Khóm Xuân Phước</t>
  </si>
  <si>
    <t>Khóm Vĩnh Hoa</t>
  </si>
  <si>
    <t>Khóm Đông Chính</t>
  </si>
  <si>
    <t>Khóm Trung Chính</t>
  </si>
  <si>
    <t>Khóm Tây Chính</t>
  </si>
  <si>
    <t>Bản Ka Tăng</t>
  </si>
  <si>
    <t>Bản Khe Đá</t>
  </si>
  <si>
    <t>Bản Ka Túp</t>
  </si>
  <si>
    <t>Thôn Thuận (B6)</t>
  </si>
  <si>
    <t>Thôn Rơ Cong</t>
  </si>
  <si>
    <t>Thôn Pả Xây</t>
  </si>
  <si>
    <t>Thôn Tà Còi</t>
  </si>
  <si>
    <t>Thôn A Úp</t>
  </si>
  <si>
    <t>Thôn Piếc Húc</t>
  </si>
  <si>
    <t>Thôn Bản Mới</t>
  </si>
  <si>
    <t>Thôn Cồn I</t>
  </si>
  <si>
    <t>Thôn Rơ Ly</t>
  </si>
  <si>
    <t>Thôn Piếc Lăng</t>
  </si>
  <si>
    <t>Thôn Kinh Tế Mới 01</t>
  </si>
  <si>
    <t>Thôn Kinh Tế Mới 02</t>
  </si>
  <si>
    <t>Thôn Thuận Hoà</t>
  </si>
  <si>
    <t>Bản 8 (Ba Loang)</t>
  </si>
  <si>
    <t>Bản 9 (Rơ Viêng)</t>
  </si>
  <si>
    <t>Bản 10 (Tà Nua)</t>
  </si>
  <si>
    <t>Bản A Ho</t>
  </si>
  <si>
    <t>Bản Thanh 1</t>
  </si>
  <si>
    <t>Bản Thanh 4</t>
  </si>
  <si>
    <t xml:space="preserve">Bản Ba Lọ Ô </t>
  </si>
  <si>
    <t>Bản Ba Lọ Vạc</t>
  </si>
  <si>
    <t>Bản Ta Nua Cô</t>
  </si>
  <si>
    <t>Thôn Pả Xía</t>
  </si>
  <si>
    <t>Thôn Tà Rủi</t>
  </si>
  <si>
    <t>Thôn Tà Roà</t>
  </si>
  <si>
    <t>Thôn Pa Kã</t>
  </si>
  <si>
    <t>Thôn Ra Hàng</t>
  </si>
  <si>
    <t>Thôn Prăng Xy</t>
  </si>
  <si>
    <t>Thôn Prỏi</t>
  </si>
  <si>
    <t>Thôn Prin</t>
  </si>
  <si>
    <t>Thôn Xà Đoan Mới</t>
  </si>
  <si>
    <t>Thôn Măng Song</t>
  </si>
  <si>
    <t>Thôn Kỳ Rỉ</t>
  </si>
  <si>
    <t>Thôn A Tong</t>
  </si>
  <si>
    <t>Thôn Cu Rong</t>
  </si>
  <si>
    <t>Thôn A Mô R</t>
  </si>
  <si>
    <t>Thôn Tà Ri I</t>
  </si>
  <si>
    <t>Thôn Tân Linh</t>
  </si>
  <si>
    <t>Thôn Tân Vĩnh</t>
  </si>
  <si>
    <t>Thôn A Chun (A Rường)</t>
  </si>
  <si>
    <t>Thôn Có (Cho)</t>
  </si>
  <si>
    <t>Thôn Miệt</t>
  </si>
  <si>
    <t>Thôn Pa Công</t>
  </si>
  <si>
    <t>Thôn Hong</t>
  </si>
  <si>
    <t xml:space="preserve">Thôn Doa Cũ </t>
  </si>
  <si>
    <t>Thôn Cợp</t>
  </si>
  <si>
    <t>Thôn Mã Lai</t>
  </si>
  <si>
    <t>Thôn Hướng Độ</t>
  </si>
  <si>
    <t>Thôn Hướng Đại</t>
  </si>
  <si>
    <t>Thôn Cò Nhối</t>
  </si>
  <si>
    <t>Thôn Chân Vân</t>
  </si>
  <si>
    <t>Thôn Xa Ry</t>
  </si>
  <si>
    <t>Thôn Phùng Lâm</t>
  </si>
  <si>
    <t>Thôn Hướng Phú</t>
  </si>
  <si>
    <t>Thôn Tân Pun</t>
  </si>
  <si>
    <t>Thôn Hướng Choa</t>
  </si>
  <si>
    <t>Thôn Hướng Hải</t>
  </si>
  <si>
    <t>Thôn Ra Ly</t>
  </si>
  <si>
    <t>Thôn Lúa</t>
  </si>
  <si>
    <t>Thôn Trỉa</t>
  </si>
  <si>
    <t>Thôn A Xóc</t>
  </si>
  <si>
    <t>Thôn Khe Cuội</t>
  </si>
  <si>
    <t>Thôn Tà Đăng</t>
  </si>
  <si>
    <t>Thôn Trăng - Tà Puồng</t>
  </si>
  <si>
    <t>Thôn chai</t>
  </si>
  <si>
    <t>Khóm 3</t>
  </si>
  <si>
    <t>Khóm 4</t>
  </si>
  <si>
    <t>Khóm 5</t>
  </si>
  <si>
    <t>Khóm 6</t>
  </si>
  <si>
    <t>Khóm 7</t>
  </si>
  <si>
    <t>Khóm 8</t>
  </si>
  <si>
    <t>Khóm 9</t>
  </si>
  <si>
    <t>Khóm chợ huyện</t>
  </si>
  <si>
    <t>Khóm Đoàn kết</t>
  </si>
  <si>
    <t>Khóm Hải Bình</t>
  </si>
  <si>
    <t>Khóm Hải Hòa</t>
  </si>
  <si>
    <t>Khóm Hải Nghĩa</t>
  </si>
  <si>
    <t>Khóm Hải Tình</t>
  </si>
  <si>
    <t>Khóm Hữu Nghị</t>
  </si>
  <si>
    <t>Khóm Lao động</t>
  </si>
  <si>
    <t>Khóm Nam Hải</t>
  </si>
  <si>
    <t>Khóm Phú Thị</t>
  </si>
  <si>
    <t>Khóm Thắng Lợi</t>
  </si>
  <si>
    <t>Khóm Thành Công</t>
  </si>
  <si>
    <t>Khóm thống nhất</t>
  </si>
  <si>
    <t>Khóm Vĩnh Bắc</t>
  </si>
  <si>
    <t>Khóm Vinh Quang</t>
  </si>
  <si>
    <t>Khóm Hải Phúc</t>
  </si>
  <si>
    <t>Khóm Vĩnh Tiến</t>
  </si>
  <si>
    <t>Khóm Ngã Tư</t>
  </si>
  <si>
    <t>Khóm 11</t>
  </si>
  <si>
    <t>Khóm Khe Cáy</t>
  </si>
  <si>
    <t>Khóm Chế Biến</t>
  </si>
  <si>
    <t>Khóm 24 (204)</t>
  </si>
  <si>
    <t>Khu phố An Đức 1</t>
  </si>
  <si>
    <t>Khu phố An Đức 2</t>
  </si>
  <si>
    <t>Khu phố An Đức 3</t>
  </si>
  <si>
    <t>Khu phố An Hòa 2</t>
  </si>
  <si>
    <t>Khu phố An Hòa 1</t>
  </si>
  <si>
    <t>Khu phố Hòa Lý</t>
  </si>
  <si>
    <t>Khu phố Quang Hải</t>
  </si>
  <si>
    <t>Khu phố Thạch Nam</t>
  </si>
  <si>
    <t>Khu phố Thạch Trung</t>
  </si>
  <si>
    <t>Khu phố Thạch Bản</t>
  </si>
  <si>
    <t>Khu phố Thạch Bắc</t>
  </si>
  <si>
    <t>Thôn Tây Sơn</t>
  </si>
  <si>
    <t>Thôn Dục Đức</t>
  </si>
  <si>
    <t>Thôn Lê Xá</t>
  </si>
  <si>
    <t>Thôn Nam Sơn</t>
  </si>
  <si>
    <t>Thôn Tiên An</t>
  </si>
  <si>
    <t>Thôn Huỳnh Thượng</t>
  </si>
  <si>
    <t>Thôn Huỳnh Xá Hạ</t>
  </si>
  <si>
    <t>Thôn Phan Hiển</t>
  </si>
  <si>
    <t>Thôn Tiên Mỹ 1</t>
  </si>
  <si>
    <t>Thôn Tiên Mỹ 2</t>
  </si>
  <si>
    <t>Thôn Mỹ Điền</t>
  </si>
  <si>
    <t>Thôn Tiên Lai</t>
  </si>
  <si>
    <t>Thôn Duy Viên</t>
  </si>
  <si>
    <t>Thôn Đặng Xá</t>
  </si>
  <si>
    <t>Thôn Lâm cao</t>
  </si>
  <si>
    <t>Thôn Quáng Xá</t>
  </si>
  <si>
    <t>Thôn Linh Hải</t>
  </si>
  <si>
    <t>Thôn Đức Xá</t>
  </si>
  <si>
    <t>Thôn Thủy Ba Đông</t>
  </si>
  <si>
    <t>Thôn Thủy Ba Tây</t>
  </si>
  <si>
    <t>Thôn Thủy Ba Hạ</t>
  </si>
  <si>
    <t>Thôn Kinh tế mới</t>
  </si>
  <si>
    <t>Thôn 26/3</t>
  </si>
  <si>
    <t>Thôn Gia Lâm</t>
  </si>
  <si>
    <t>Thôn Phúc Lâm</t>
  </si>
  <si>
    <t>Thôn Sa Nam</t>
  </si>
  <si>
    <t>Thôn Sa Bắc</t>
  </si>
  <si>
    <t>Thôn Hòa Nam</t>
  </si>
  <si>
    <t>Thôn Trung Lập</t>
  </si>
  <si>
    <t>Thôn Thống Nhất</t>
  </si>
  <si>
    <t>Thôn Quảng Xá</t>
  </si>
  <si>
    <t>Thôn Cây Sy (S)</t>
  </si>
  <si>
    <t>Thôn Cầu Điện</t>
  </si>
  <si>
    <t>Thôn Nhà Tài</t>
  </si>
  <si>
    <t>Thôn Hòa Lộ</t>
  </si>
  <si>
    <t>Thôn Hòa Bình</t>
  </si>
  <si>
    <t>Thôn Chấp Bắc</t>
  </si>
  <si>
    <t>Thôn Chấp Đông</t>
  </si>
  <si>
    <t>Thôn Chấp Nam</t>
  </si>
  <si>
    <t>Thôn Tây Trường</t>
  </si>
  <si>
    <t>Thôn Bắc Phú</t>
  </si>
  <si>
    <t>Thôn Mỹ Lộc</t>
  </si>
  <si>
    <t>Thôn Lai Bình</t>
  </si>
  <si>
    <t>Thôn Bình An</t>
  </si>
  <si>
    <t>Thôn Tân Định</t>
  </si>
  <si>
    <t>Thôn Tân Bình</t>
  </si>
  <si>
    <t>Thôn Tây 1</t>
  </si>
  <si>
    <t>Thôn Tây 2</t>
  </si>
  <si>
    <t>Thôn Tây 3</t>
  </si>
  <si>
    <t>Thôn Thủy Tú 1</t>
  </si>
  <si>
    <t>Thôn Thủy Tú 2</t>
  </si>
  <si>
    <t>Thôn Thủy Tú Phường</t>
  </si>
  <si>
    <t>Thôn Mỹ Duyệt</t>
  </si>
  <si>
    <t>Thôn Đông Trường</t>
  </si>
  <si>
    <t>Thôn Hạ Kè</t>
  </si>
  <si>
    <t>Thôn Từ Chính</t>
  </si>
  <si>
    <t>Thôn Mạch nước</t>
  </si>
  <si>
    <t>Thôn Thái Lai</t>
  </si>
  <si>
    <t>Thôn Tân Mạch</t>
  </si>
  <si>
    <t>Thôn Thứ Luật</t>
  </si>
  <si>
    <t>Thôn Đông Luật</t>
  </si>
  <si>
    <t>Thôn Tân Hòa</t>
  </si>
  <si>
    <t>Thôn Mỹ Hội</t>
  </si>
  <si>
    <t>Thôn Thủy Trung</t>
  </si>
  <si>
    <t>Thông Huỳnh Công Đông</t>
  </si>
  <si>
    <t>Thôn Nam Hùng</t>
  </si>
  <si>
    <t>Thôn Nam Cường</t>
  </si>
  <si>
    <t>Thôn Nam Phú</t>
  </si>
  <si>
    <t>Thôn Hiền Dũng</t>
  </si>
  <si>
    <t>Thôn Đơn Duệ</t>
  </si>
  <si>
    <t>Thôn Linh Đơn</t>
  </si>
  <si>
    <t>Thôn Vịnh Mốc</t>
  </si>
  <si>
    <t>Thôn Sơn Hạ</t>
  </si>
  <si>
    <t>Thôn An Cổ</t>
  </si>
  <si>
    <t>Thôn An ĐÔng</t>
  </si>
  <si>
    <t>Thôn Sơn Thượng</t>
  </si>
  <si>
    <t>Xóm Bơọc</t>
  </si>
  <si>
    <t>Thôn Khe Ba</t>
  </si>
  <si>
    <t>Thôn Động Sói</t>
  </si>
  <si>
    <t>Thôn Hắc Hiền</t>
  </si>
  <si>
    <t>Thôn An Lễ</t>
  </si>
  <si>
    <t>Thôn Tân Đức</t>
  </si>
  <si>
    <t>Thôn Tân Phúc</t>
  </si>
  <si>
    <t>Thôn Tân An</t>
  </si>
  <si>
    <t>Thôn Tân Ninh</t>
  </si>
  <si>
    <t>Thôn Thái Mỹ</t>
  </si>
  <si>
    <t>Thôn Nông Trường</t>
  </si>
  <si>
    <t>Thôn Thủy Nam</t>
  </si>
  <si>
    <t>Thôn Thủy Bắc</t>
  </si>
  <si>
    <t>Thôn Đông</t>
  </si>
  <si>
    <t>Thôn Tây</t>
  </si>
  <si>
    <t>Xóm Sẽ (Sè)</t>
  </si>
  <si>
    <t>Thôn Hương Bắc</t>
  </si>
  <si>
    <t>Xóm Rooc</t>
  </si>
  <si>
    <t>Xóm Noồng</t>
  </si>
  <si>
    <t>Thôn Hương Nam</t>
  </si>
  <si>
    <t>Xóm Xuân</t>
  </si>
  <si>
    <t>Thôn Hiền Lương</t>
  </si>
  <si>
    <t>Thôn Liên Công Phường</t>
  </si>
  <si>
    <t>Thôn Liêm Công Tây</t>
  </si>
  <si>
    <t>Thôn Liêm Công Đông</t>
  </si>
  <si>
    <t>Thôn Tân Trại Thượng</t>
  </si>
  <si>
    <t>Thôn An Du Nam 1</t>
  </si>
  <si>
    <t>Thôn An Du Nam 2</t>
  </si>
  <si>
    <t>Thôn An Du Nam 3</t>
  </si>
  <si>
    <t>Thôn An Du Đông 1</t>
  </si>
  <si>
    <t>Thôn An Du Đông 2</t>
  </si>
  <si>
    <t>Thôn Tân Trại 1</t>
  </si>
  <si>
    <t>Thôn Tân Trại 2</t>
  </si>
  <si>
    <t>Thôn Tân Mỹ</t>
  </si>
  <si>
    <t>Thôn Cổ Mỹ</t>
  </si>
  <si>
    <t>Thôn Di Loan</t>
  </si>
  <si>
    <t>Thôn Tùng Luật</t>
  </si>
  <si>
    <t>Bản Cây Tằm</t>
  </si>
  <si>
    <t>Xóm Mới I</t>
  </si>
  <si>
    <t>Xóm Mới II</t>
  </si>
  <si>
    <t>Bản Lến</t>
  </si>
  <si>
    <t>Bản Xả Lơi</t>
  </si>
  <si>
    <t>Bản xả Ninh</t>
  </si>
  <si>
    <t>Bản Mích</t>
  </si>
  <si>
    <t>Thôn Rào Trường</t>
  </si>
  <si>
    <t>Bản Ba Buôi</t>
  </si>
  <si>
    <t>Bản Thủ công</t>
  </si>
  <si>
    <t>Bản Lâm Trường</t>
  </si>
  <si>
    <t>Bản Khe Trù</t>
  </si>
  <si>
    <t>Bản Khe Ô (Khe Hó)</t>
  </si>
  <si>
    <t>Bản Khe Tiên</t>
  </si>
  <si>
    <t>Bản Mời</t>
  </si>
  <si>
    <t>Thôn Xung Phong</t>
  </si>
  <si>
    <t>Thôn Đá Mooc</t>
  </si>
  <si>
    <t>Thôn ĐBKK theo QĐ 582</t>
  </si>
  <si>
    <t>Bản Mới</t>
  </si>
  <si>
    <t>Bản Mít</t>
  </si>
  <si>
    <t>Thôn Cây Tăm</t>
  </si>
  <si>
    <t>Bản Lền</t>
  </si>
  <si>
    <t>Bản Xà Lời</t>
  </si>
  <si>
    <t>Bản xả Nin</t>
  </si>
  <si>
    <t>Thôn Tà Păng</t>
  </si>
  <si>
    <t>Thôn Chênh vênh</t>
  </si>
  <si>
    <t>Thôn Ta Roa</t>
  </si>
  <si>
    <t>Thôn úp Ly 2</t>
  </si>
  <si>
    <t>Thôn lệt</t>
  </si>
  <si>
    <t>Xã, thôn thuộc phạm vi NĐ 76/2019/NĐ-Cp</t>
  </si>
  <si>
    <t>Xã KV III</t>
  </si>
  <si>
    <t>Thôn thuộc xã KV III, Thôn ĐBKK</t>
  </si>
  <si>
    <t>Sáp nhập theo NQ 832/UBTVQH và NQ 21/HĐND tỉnh</t>
  </si>
  <si>
    <t>Sáp nhập Xóm mới 1+2</t>
  </si>
  <si>
    <t>Thôn Xóm mới</t>
  </si>
  <si>
    <t>Thôn thuộc xã KV còn lại</t>
  </si>
  <si>
    <t>Thôn thuộc xã KV III</t>
  </si>
  <si>
    <t>Sáp nhập thôn Khe Cát + Đá Mooc</t>
  </si>
  <si>
    <t>Sáp nhập thôn Khe Trằm + Khe Lương</t>
  </si>
  <si>
    <t>Sáp nhập Thôn Bến Mưng + Xung Phong</t>
  </si>
  <si>
    <t>Thôn Xung phong</t>
  </si>
  <si>
    <t>Sáp nhập Khe Trù+ Khe Hó</t>
  </si>
  <si>
    <t>Sáp nhập Bản Mới + Bãi Hà</t>
  </si>
  <si>
    <t>Thôn Bãi Hà mới</t>
  </si>
  <si>
    <t>Xã, thôn sau khi sáp nhập, sắp xếp thuộc phạm vi NĐ 76/2019/NĐ-CP</t>
  </si>
  <si>
    <t>Sáp nhập Xã Linh Thượng + Vĩnh Trường</t>
  </si>
  <si>
    <t>Xã Linh Trường</t>
  </si>
  <si>
    <t>Sáp nhập Bến Mộc 1 + Cù Đinh</t>
  </si>
  <si>
    <t>Bãi Hà</t>
  </si>
  <si>
    <t>Sáp nhập Thôn Bãi Hà + Bến Mộc 2</t>
  </si>
  <si>
    <t>Thôn Bến Hà</t>
  </si>
  <si>
    <t>Sáp nhập thôn Gia Vòng + Xóm Cồn</t>
  </si>
  <si>
    <t>Thôn Trường Hải</t>
  </si>
  <si>
    <t>Sáp nhập thôn Xóm Bàu + Xóm tre</t>
  </si>
  <si>
    <t>Thôn Bến tắt</t>
  </si>
  <si>
    <t>Sáp nhập Ala + Tà Rẹc</t>
  </si>
  <si>
    <t>Sáp nhập thôn Trầm + Koc</t>
  </si>
  <si>
    <t>Sáp nhập thôn Tà Mên + Bù</t>
  </si>
  <si>
    <t>Thôn Khe Hà</t>
  </si>
  <si>
    <t>Sáp nhập thôn A Đeng, 1 phần A Đang</t>
  </si>
  <si>
    <t>Sáp nhập thôn Ala + A Ngo + 1 phần A Rông dưới + 1 phần A Đang</t>
  </si>
  <si>
    <t>Sáp nhập thôn PiRao + 1 phần Ala</t>
  </si>
  <si>
    <t>Sáp nhập Ăng Công + Kỳ Ne</t>
  </si>
  <si>
    <t>Sáp nhập A Vao + Ro ró 2</t>
  </si>
  <si>
    <t>Thôn A vao</t>
  </si>
  <si>
    <t>Sáp nhập thôn Asau + Ba linh + Kỳ Nơi</t>
  </si>
  <si>
    <t>Sáp nhập Vùng kho + Cu Pua</t>
  </si>
  <si>
    <t>Thôn Vùng kho</t>
  </si>
  <si>
    <t>Sáp nhập Ba Ngào+ Chân Rò</t>
  </si>
  <si>
    <t>Sáp nhập Kè + Vôi</t>
  </si>
  <si>
    <t>thôn Ly tôn</t>
  </si>
  <si>
    <t>Sáp nhập thôn Ba Ngày + A Đu trong</t>
  </si>
  <si>
    <t>Sáp nhập Apun + Ka hẹp</t>
  </si>
  <si>
    <t>Thôn A Pul</t>
  </si>
  <si>
    <t>Sáp nhập A Vương + A Liêng</t>
  </si>
  <si>
    <t>Thôn A liêng</t>
  </si>
  <si>
    <t>Sáp nhập thôn Vạn Na Nẫm + Na Nẫm</t>
  </si>
  <si>
    <t>Sáp nhập thôn 5 + Văn Vận</t>
  </si>
  <si>
    <t>Sáp nhập thôn Trùm + thôn Xa Tuông</t>
  </si>
  <si>
    <t>Sáp nhập thôn Hùn + thôn Xa Rô</t>
  </si>
  <si>
    <t>Nhập Xã A Xing+ A Túc</t>
  </si>
  <si>
    <t>Xã Lìa</t>
  </si>
  <si>
    <t>Sáp nhập Tăng quan 2 + A Cha</t>
  </si>
  <si>
    <t>Thôn A Quan</t>
  </si>
  <si>
    <t>Sáp nhập tăng quan 1 + Kỳ Rĩ</t>
  </si>
  <si>
    <t>Sáp nhập thôn A Tong + Cu Rong</t>
  </si>
  <si>
    <t>Sáp nhập Húc Ván + Ta Ri 1</t>
  </si>
  <si>
    <t>Sáp nhập A Xói + Ra Hang</t>
  </si>
  <si>
    <t>Sáp nhập thôn Ra Hang + Tăng Cô</t>
  </si>
  <si>
    <t>Sáp nhập thôn Ba Linh + Kỳ Nơi</t>
  </si>
  <si>
    <t>Sáp nhập A Xau + Ba Linh</t>
  </si>
  <si>
    <t>Sáp nhập thôn Húc, Pa Lu, Lìa</t>
  </si>
  <si>
    <t>Sáp nhập thôn Nguồn Rào 1 + Thôn Ra Ly</t>
  </si>
  <si>
    <t>Thôn RaLy - Rào</t>
  </si>
  <si>
    <t>Sáp nhập thôn Nguồn Rào 2 + Thôn Pin</t>
  </si>
  <si>
    <t>Thôn Nguồn rào - Pin</t>
  </si>
  <si>
    <t>Sáp nhập Prăng Xy + Pa roi</t>
  </si>
  <si>
    <t>Sáp nhập Prin C + Hợp Thành</t>
  </si>
  <si>
    <t>Sáp nhập Trung phước, Tân Hải, Phong Hải</t>
  </si>
  <si>
    <t>Sáp nhập Ta Roa, Pa Ka, Cu Dừn</t>
  </si>
  <si>
    <t>Sáp nhập thôn Cheng + Trằm</t>
  </si>
  <si>
    <t>Sáp nhập thôn Tà Rụi + Pa Xía</t>
  </si>
  <si>
    <t>Sáp nhập Xy La, Xy Cơ Reo, Troan Thượng</t>
  </si>
  <si>
    <t>Sáp nhập Thôn Troan Ô, Ta Nua</t>
  </si>
  <si>
    <t>Thôn Ra po</t>
  </si>
  <si>
    <t>Sáp nhập Bản 8 + 9</t>
  </si>
  <si>
    <t>Sáp nhập thôn Thanh 4 + Ba lọ Ô</t>
  </si>
  <si>
    <t>Sáp nhập Ba Lọ Vạc + Ta Nua Cô + Xung</t>
  </si>
  <si>
    <t>Sáp nhập Thôn Chai + Xa Đưng</t>
  </si>
  <si>
    <t>Sáp nhập thôn Mới + Hong</t>
  </si>
  <si>
    <t>Thôn Hoong Mới</t>
  </si>
  <si>
    <t>Sáp nhập thôn Miệt + Pa Công</t>
  </si>
  <si>
    <t>Thôn Miệt + Pa Công</t>
  </si>
  <si>
    <t>Sáp nhập bản 1 mới + bản 1 cũ</t>
  </si>
  <si>
    <t>Sáp nhập thôn Hà + Lệt</t>
  </si>
  <si>
    <t>Sáp nhập Vây 1 + Vây 2</t>
  </si>
  <si>
    <t>Bản Làng Vây</t>
  </si>
  <si>
    <t>Tổng cộng</t>
  </si>
  <si>
    <t>Thôn, bản, khu phố thành lập theo QĐ của UBND tỉnh</t>
  </si>
  <si>
    <t>Huyện Đảo Cồn Cỏ</t>
  </si>
  <si>
    <t>Xã KV III; Huyện Đảo</t>
  </si>
  <si>
    <t>Sở Nội vụ có ý kiến: Chỉ ĐVHC Thôn Khe Cau thuộc phạm vi ĐA
(thôn Cây Chanh + Mai Sơn (ko phải Thôn ĐBKK)</t>
  </si>
  <si>
    <t>Bản 1 cũ là thôn không ĐBKK (ko thuộc phạm vi)</t>
  </si>
  <si>
    <t>Thôn Na Nẫm ko thuộc thôn ĐBKK (ko thuộc PV Đề án)</t>
  </si>
  <si>
    <t>Xã, thôn thuộc phạm vi Đề án theo Ý kiến của Sở Nội vụ CV số 196/SNV-CCVC ngày 09/3/2020; Ban Dân tộc theo CV 227/BDT-KHTH ngày 11/5/2020</t>
  </si>
  <si>
    <t>Ý kiến Sở Nội vụ</t>
  </si>
  <si>
    <t>Xã, thôn sau khi sáp nhập, sắp xếp thuộc phạm vi NĐ 76/2019/NĐ-CP 
Địa phương báo cáo</t>
  </si>
  <si>
    <t>Số tháng thiếu nước</t>
  </si>
  <si>
    <t>Huyện Cam Lộ không có báo cáo</t>
  </si>
  <si>
    <t>Thôn 5 thành lập theo QĐ nào, là thôn ĐBKK hay ko?</t>
  </si>
  <si>
    <t>Thôn Cu Tài 2</t>
  </si>
  <si>
    <t>Thôn A bung</t>
  </si>
  <si>
    <t>Thôn Ty nê</t>
  </si>
  <si>
    <t>Ko rõ Thôn ?</t>
  </si>
  <si>
    <t>Hỏi lại (Cu Tài 1,2)</t>
  </si>
  <si>
    <t>Thôn A Rông trên</t>
  </si>
  <si>
    <t>Thôn A đăng</t>
  </si>
  <si>
    <t>Thôn Vực leng</t>
  </si>
  <si>
    <t>Thôn A vương</t>
  </si>
  <si>
    <t>Thôn Kà hẹp</t>
  </si>
  <si>
    <t>Thôn A pun</t>
  </si>
  <si>
    <t>Thôn Tà rụt 1</t>
  </si>
  <si>
    <t>Thôn Tà rụt 2</t>
  </si>
  <si>
    <t>Thôn Tà rụt 3</t>
  </si>
  <si>
    <t>Thôn Tà Rụt 1, 2, hay 3???</t>
  </si>
  <si>
    <t>Thôn Ro ró 2</t>
  </si>
  <si>
    <t>Thôn  Ro ró 1</t>
  </si>
  <si>
    <t>Thôn Tân đi 1</t>
  </si>
  <si>
    <t>Thôn Tân đi 2</t>
  </si>
  <si>
    <t>Thôn Tân đi 3</t>
  </si>
  <si>
    <t>Thôn A sau</t>
  </si>
  <si>
    <t>Thôn Ba linh</t>
  </si>
  <si>
    <t>Thôn Kỳ nơi</t>
  </si>
  <si>
    <t>Thôn Khe Chuông</t>
  </si>
  <si>
    <t>Thôn Khe Chuông thành lập???</t>
  </si>
  <si>
    <t>Thôn Phú an</t>
  </si>
  <si>
    <t>Thôn Xa rúc</t>
  </si>
  <si>
    <t>Thôn Xa vi</t>
  </si>
  <si>
    <t>Thôn Ra lu</t>
  </si>
  <si>
    <t>Thôn Khe van</t>
  </si>
  <si>
    <t>Thôn Hà bạc</t>
  </si>
  <si>
    <t>Thôn Khe hiên</t>
  </si>
  <si>
    <t>Thôn Ka reng</t>
  </si>
  <si>
    <t>Thôn Pa loang</t>
  </si>
  <si>
    <t>5-10</t>
  </si>
  <si>
    <t>2-10</t>
  </si>
  <si>
    <t>Thôn Trại Cá</t>
  </si>
  <si>
    <t xml:space="preserve">Thôn A Đu </t>
  </si>
  <si>
    <t>Thôn Pa Hy</t>
  </si>
  <si>
    <t>Thôn A la</t>
  </si>
  <si>
    <t>Thôn Tà rẹc</t>
  </si>
  <si>
    <t>Thôn Ba nang</t>
  </si>
  <si>
    <t>Thôn Đá bàn</t>
  </si>
  <si>
    <t>Thôn Tà mên</t>
  </si>
  <si>
    <t>Thôn Ra Lây</t>
  </si>
  <si>
    <t>Thôn Ra Poong</t>
  </si>
  <si>
    <t>9-10</t>
  </si>
  <si>
    <t>Thôn Làng cát</t>
  </si>
  <si>
    <t>Thôn Ba ngào</t>
  </si>
  <si>
    <t>Thôn Chân rò</t>
  </si>
  <si>
    <t>Thôn Khe ngài</t>
  </si>
  <si>
    <t>Thôn Tà lêng</t>
  </si>
  <si>
    <t>Thôn Xa lăng</t>
  </si>
  <si>
    <t>Thôn A Tăng là GÌ</t>
  </si>
  <si>
    <t>Thôn Ra Ly _ Rào</t>
  </si>
  <si>
    <t>2-6</t>
  </si>
  <si>
    <t>Thôn A Rông Dưới</t>
  </si>
  <si>
    <t>Thôn A Đang có thiếu nước ko?</t>
  </si>
  <si>
    <t>Thôn cũ hay gồm cả A Đang</t>
  </si>
  <si>
    <t>Thôn Ăng công</t>
  </si>
  <si>
    <t>Pa Lọ</t>
  </si>
  <si>
    <t>4-10</t>
  </si>
  <si>
    <t>Xã, thôn sắp xếp, sáp nhập theo NQ 832/UBTVQH và NQ 21/HĐND tỉnh</t>
  </si>
  <si>
    <t>Địa bàn thiếu nước ngọt và sạch theo mùa 
Địa phương báo cáo</t>
  </si>
  <si>
    <t>Xã Ba Lòng (Xã KV II)</t>
  </si>
  <si>
    <t>Xã Mò Ó (Xã KV II)</t>
  </si>
  <si>
    <t>Thị trấn Lao Bảo (xã KV II)</t>
  </si>
  <si>
    <t>Tính cho thôn Ba lọ vạc, thôn Xung</t>
  </si>
  <si>
    <t>Tính cho thôn A Cha
(Thôn A Tăng và A Tăng quan có phải là 01 không?)</t>
  </si>
  <si>
    <t>Chỉ tính thôn Húc</t>
  </si>
  <si>
    <t>Chỉ tính thôn Húc Ván</t>
  </si>
  <si>
    <t>Tính cho thôn A Pun</t>
  </si>
  <si>
    <t>Thôn 6, thôn 7 là thôn thành lập theo Quyết định nào?; Danh sách chỉ có Thôn Cu Tài 2</t>
  </si>
  <si>
    <t>Thôn Ra Ró và thôn Ro Ró 2 có phải là 1 không? Thôn Khe Chuông thành lập theo Quyết định nào?</t>
  </si>
  <si>
    <t>Thôn A Đeng mới (gồm 1 phần A Đang) hay là thôn A Đeng cũ</t>
  </si>
  <si>
    <t>Tính cho thôn Pi Rao</t>
  </si>
  <si>
    <t>Tính cho thôn A Rông Dưới; A La; A Ngo (không bao gồm 1 phần A Đang)</t>
  </si>
  <si>
    <t xml:space="preserve">Tính cho thôn Ăng Công </t>
  </si>
  <si>
    <t>Tính cho thôn Thanh 4; (Pa Lọ có phải là Bản Ba Lọ Ô không?, nếu là 1 thì tính cả thôn Thanh Ô)</t>
  </si>
  <si>
    <t>Thôn Doan và Xà Đoan mới có phải là 1 không?</t>
  </si>
  <si>
    <t>Sở Nội vụ có ý kiến địa bàn thuộc phạm vi NĐ 76/2019/NQQ-CP</t>
  </si>
  <si>
    <t>Thôn Tà Rụt và Thôn Tà Rụt 1, 2, hay 3  là thế nào</t>
  </si>
  <si>
    <t>Xã Tân Thành
 (Xã KV II)</t>
  </si>
  <si>
    <t>Xã Thuận 
(xã KV II)</t>
  </si>
  <si>
    <t>Sáp nhập A Xing + A Túc</t>
  </si>
  <si>
    <t>Tổng hợp địa bàn thiếu nước ngọt và sạch theo mùa 
(Địa phương báo cáo)</t>
  </si>
  <si>
    <t>Khu phố Ka Túp</t>
  </si>
  <si>
    <t>Tính thôn xóm Bàu</t>
  </si>
  <si>
    <t>Tính Thôn Hà Bạc; Thôn Khe Hiên</t>
  </si>
  <si>
    <t>Tính thôn Hà Bạc và Khe Hiên</t>
  </si>
  <si>
    <t>Dự kiến đối tượng được hưởng (người)</t>
  </si>
  <si>
    <t>BÁO CÁO ĐỐI TƯỢNG HƯỞNG TRỢ CẤP TIỀN MUA VÀ  VẬN CHUYỂN NƯỚC NGỌT VÀ SẠCH THEO MÙA CÔNG TÁC Ở VÙNG CÓ ĐIỀU KIỆN KINH TẾ - XÃ HỘI ĐẶC BIỆT KHÓ KHĂN TRÊN ĐỊA BÀN TỈNH QUẢNG TRỊ</t>
  </si>
  <si>
    <t>Đơn vị …</t>
  </si>
  <si>
    <t xml:space="preserve">Thôn ĐBKK </t>
  </si>
  <si>
    <t>Đơn vị khối huyện</t>
  </si>
  <si>
    <t>Đơn vị khối tỉnh</t>
  </si>
  <si>
    <t>(Kèm theo Công văn số: 1923/STC-QLNS ngày 17 tháng 06 năm 2020 của Sở Tài chính tỉnh Quảng Trị)</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</si>
</sst>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 _þ_-;\-* #,##0\ _þ_-;_-* &quot;-&quot;??\ _þ_-;_-@_-"/>
  </numFmts>
  <fonts count="68">
    <font>
      <sz val="11"/>
      <color theme="1"/>
      <name val="Calibri"/>
      <family val="2"/>
    </font>
    <font>
      <sz val="11"/>
      <color indexed="8"/>
      <name val="Calibri"/>
      <family val="2"/>
    </font>
    <font>
      <b/>
      <sz val="12"/>
      <name val="Times New Roman"/>
      <family val="1"/>
    </font>
    <font>
      <i/>
      <sz val="12"/>
      <name val="Times New Roman"/>
      <family val="1"/>
    </font>
    <font>
      <sz val="12"/>
      <name val="Times New Roman"/>
      <family val="1"/>
    </font>
    <font>
      <sz val="14"/>
      <color indexed="8"/>
      <name val="Times New Roman"/>
      <family val="1"/>
    </font>
    <font>
      <b/>
      <sz val="14"/>
      <name val="Times New Roman"/>
      <family val="1"/>
    </font>
    <font>
      <b/>
      <i/>
      <sz val="14"/>
      <name val="Times New Roman"/>
      <family val="1"/>
    </font>
    <font>
      <sz val="14"/>
      <name val="Times New Roman"/>
      <family val="1"/>
    </font>
    <font>
      <i/>
      <sz val="14"/>
      <name val="Times New Roman"/>
      <family val="1"/>
    </font>
    <font>
      <sz val="12"/>
      <name val="Calibri"/>
      <family val="2"/>
    </font>
    <font>
      <b/>
      <sz val="16"/>
      <name val="Times New Roman"/>
      <family val="1"/>
    </font>
    <font>
      <i/>
      <sz val="16"/>
      <name val="Times New Roman"/>
      <family val="1"/>
    </font>
    <font>
      <sz val="16"/>
      <name val="Times New Roman"/>
      <family val="1"/>
    </font>
    <font>
      <sz val="6.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Times New Roman"/>
      <family val="1"/>
    </font>
    <font>
      <sz val="12"/>
      <color indexed="8"/>
      <name val="Times New Roman"/>
      <family val="1"/>
    </font>
    <font>
      <i/>
      <sz val="12"/>
      <color indexed="8"/>
      <name val="Times New Roman"/>
      <family val="1"/>
    </font>
    <font>
      <b/>
      <sz val="12"/>
      <color indexed="8"/>
      <name val="Times New Roman"/>
      <family val="1"/>
    </font>
    <font>
      <sz val="12"/>
      <color indexed="10"/>
      <name val="Times New Roman"/>
      <family val="1"/>
    </font>
    <font>
      <sz val="16"/>
      <color indexed="8"/>
      <name val="Times New Roman"/>
      <family val="1"/>
    </font>
    <font>
      <b/>
      <sz val="16"/>
      <color indexed="8"/>
      <name val="Times New Roman"/>
      <family val="1"/>
    </font>
    <font>
      <b/>
      <sz val="12"/>
      <color indexed="10"/>
      <name val="Times New Roman"/>
      <family val="1"/>
    </font>
    <font>
      <i/>
      <sz val="14"/>
      <color indexed="8"/>
      <name val="Times New Roman"/>
      <family val="1"/>
    </font>
    <font>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6"/>
      <color theme="1"/>
      <name val="Times New Roman"/>
      <family val="1"/>
    </font>
    <font>
      <b/>
      <sz val="16"/>
      <color theme="1"/>
      <name val="Times New Roman"/>
      <family val="1"/>
    </font>
    <font>
      <b/>
      <sz val="12"/>
      <color rgb="FFFF0000"/>
      <name val="Times New Roman"/>
      <family val="1"/>
    </font>
    <font>
      <i/>
      <sz val="14"/>
      <color theme="1"/>
      <name val="Times New Roman"/>
      <family val="1"/>
    </font>
    <font>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1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bottom style="thin"/>
    </border>
    <border>
      <left/>
      <right style="thin"/>
      <top style="medium"/>
      <bottom style="thin"/>
    </border>
    <border>
      <left/>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22">
    <xf numFmtId="0" fontId="0" fillId="0" borderId="0" xfId="0" applyFont="1" applyAlignment="1">
      <alignment/>
    </xf>
    <xf numFmtId="0" fontId="5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8" fillId="0" borderId="0" xfId="0" applyFont="1" applyAlignment="1">
      <alignment vertical="center"/>
    </xf>
    <xf numFmtId="164" fontId="57" fillId="0" borderId="0" xfId="42" applyNumberFormat="1" applyFont="1" applyAlignment="1">
      <alignment vertical="center"/>
    </xf>
    <xf numFmtId="164" fontId="7" fillId="0" borderId="0" xfId="42" applyNumberFormat="1" applyFont="1" applyAlignment="1">
      <alignment horizontal="center" vertical="center"/>
    </xf>
    <xf numFmtId="164" fontId="8" fillId="0" borderId="10" xfId="42"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42" applyNumberFormat="1" applyFont="1" applyBorder="1" applyAlignment="1">
      <alignment horizontal="center" vertical="center" wrapText="1"/>
    </xf>
    <xf numFmtId="0" fontId="59" fillId="0" borderId="10" xfId="0" applyFont="1" applyBorder="1" applyAlignment="1">
      <alignment horizontal="center" vertical="center"/>
    </xf>
    <xf numFmtId="0" fontId="6" fillId="19" borderId="10" xfId="0" applyFont="1" applyFill="1" applyBorder="1" applyAlignment="1">
      <alignment vertical="center" wrapText="1"/>
    </xf>
    <xf numFmtId="164" fontId="6" fillId="19" borderId="10" xfId="42" applyNumberFormat="1" applyFont="1" applyFill="1" applyBorder="1" applyAlignment="1">
      <alignment vertical="center" wrapText="1"/>
    </xf>
    <xf numFmtId="0" fontId="60" fillId="0" borderId="0" xfId="0" applyFont="1" applyAlignment="1">
      <alignment horizontal="center" vertical="center"/>
    </xf>
    <xf numFmtId="0" fontId="2"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164" fontId="6" fillId="33" borderId="10" xfId="42" applyNumberFormat="1" applyFont="1" applyFill="1" applyBorder="1" applyAlignment="1">
      <alignment horizontal="center" vertical="center" wrapText="1"/>
    </xf>
    <xf numFmtId="164" fontId="4" fillId="0" borderId="10" xfId="42" applyNumberFormat="1" applyFont="1" applyBorder="1" applyAlignment="1">
      <alignment vertical="center" wrapText="1"/>
    </xf>
    <xf numFmtId="164" fontId="59" fillId="0" borderId="10" xfId="42" applyNumberFormat="1" applyFont="1" applyBorder="1" applyAlignment="1">
      <alignment horizontal="center" vertical="center"/>
    </xf>
    <xf numFmtId="0" fontId="59" fillId="0" borderId="10" xfId="0" applyFont="1" applyBorder="1" applyAlignment="1">
      <alignment vertical="center"/>
    </xf>
    <xf numFmtId="164" fontId="2" fillId="0" borderId="10" xfId="42"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6" fillId="33" borderId="10" xfId="0" applyFont="1" applyFill="1" applyBorder="1" applyAlignment="1">
      <alignment vertical="center" wrapText="1"/>
    </xf>
    <xf numFmtId="0" fontId="8" fillId="0" borderId="0" xfId="0" applyFont="1" applyBorder="1" applyAlignment="1">
      <alignment vertical="center" wrapText="1"/>
    </xf>
    <xf numFmtId="164" fontId="6" fillId="0" borderId="10" xfId="42" applyNumberFormat="1" applyFont="1" applyFill="1" applyBorder="1" applyAlignment="1">
      <alignment horizontal="center" vertical="center" wrapText="1"/>
    </xf>
    <xf numFmtId="164" fontId="6" fillId="0" borderId="10" xfId="42" applyNumberFormat="1" applyFont="1" applyFill="1" applyBorder="1" applyAlignment="1">
      <alignment vertical="center" wrapText="1"/>
    </xf>
    <xf numFmtId="164" fontId="8" fillId="0" borderId="10" xfId="42" applyNumberFormat="1" applyFont="1" applyFill="1" applyBorder="1" applyAlignment="1">
      <alignment horizontal="center" vertical="center" wrapText="1"/>
    </xf>
    <xf numFmtId="0" fontId="58" fillId="0" borderId="0" xfId="0" applyFont="1" applyAlignment="1">
      <alignment horizontal="left" vertical="center"/>
    </xf>
    <xf numFmtId="0" fontId="7" fillId="0" borderId="0" xfId="0" applyFont="1" applyAlignment="1">
      <alignment horizontal="left" vertical="center"/>
    </xf>
    <xf numFmtId="0" fontId="8"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19" borderId="10" xfId="0" applyFont="1" applyFill="1" applyBorder="1" applyAlignment="1">
      <alignment horizontal="left" vertical="center" wrapText="1"/>
    </xf>
    <xf numFmtId="164" fontId="4" fillId="0" borderId="10" xfId="42" applyNumberFormat="1" applyFont="1" applyBorder="1" applyAlignment="1">
      <alignment horizontal="left" vertical="center" wrapText="1"/>
    </xf>
    <xf numFmtId="0" fontId="59" fillId="0" borderId="10" xfId="0" applyFont="1" applyBorder="1" applyAlignment="1">
      <alignment horizontal="left" vertical="center"/>
    </xf>
    <xf numFmtId="164" fontId="8" fillId="0" borderId="10" xfId="42"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0" borderId="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3" fillId="0" borderId="10" xfId="0" applyFont="1" applyBorder="1" applyAlignment="1">
      <alignment horizontal="center" vertical="center" wrapText="1"/>
    </xf>
    <xf numFmtId="0" fontId="57" fillId="0" borderId="11" xfId="0" applyFont="1" applyBorder="1" applyAlignment="1">
      <alignment vertical="center"/>
    </xf>
    <xf numFmtId="0" fontId="60" fillId="0" borderId="11" xfId="0" applyFont="1" applyBorder="1" applyAlignment="1">
      <alignment horizontal="center" vertical="center"/>
    </xf>
    <xf numFmtId="0" fontId="57" fillId="19" borderId="11" xfId="0" applyFont="1" applyFill="1" applyBorder="1" applyAlignment="1">
      <alignment vertical="center"/>
    </xf>
    <xf numFmtId="0" fontId="57" fillId="0" borderId="11" xfId="0" applyFont="1" applyBorder="1" applyAlignment="1">
      <alignment vertical="center" wrapText="1"/>
    </xf>
    <xf numFmtId="0" fontId="57" fillId="0" borderId="11" xfId="0" applyFont="1" applyFill="1" applyBorder="1" applyAlignment="1">
      <alignment vertical="center"/>
    </xf>
    <xf numFmtId="0" fontId="58" fillId="33" borderId="11" xfId="0" applyFont="1" applyFill="1" applyBorder="1" applyAlignment="1">
      <alignment vertical="center" wrapText="1"/>
    </xf>
    <xf numFmtId="0" fontId="8"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7" fillId="19" borderId="12" xfId="0" applyFont="1" applyFill="1" applyBorder="1" applyAlignment="1">
      <alignment horizontal="left" vertical="center"/>
    </xf>
    <xf numFmtId="0" fontId="8" fillId="19" borderId="12" xfId="0" applyFont="1" applyFill="1" applyBorder="1" applyAlignment="1">
      <alignment horizontal="left" vertical="center"/>
    </xf>
    <xf numFmtId="164" fontId="4" fillId="0" borderId="12" xfId="42" applyNumberFormat="1" applyFont="1" applyBorder="1" applyAlignment="1">
      <alignment horizontal="left" vertical="center" wrapText="1"/>
    </xf>
    <xf numFmtId="0" fontId="59" fillId="0" borderId="12" xfId="0" applyFont="1" applyBorder="1" applyAlignment="1">
      <alignment horizontal="left" vertical="center"/>
    </xf>
    <xf numFmtId="164" fontId="8" fillId="0" borderId="12" xfId="42" applyNumberFormat="1" applyFont="1" applyFill="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wrapText="1"/>
    </xf>
    <xf numFmtId="0" fontId="6" fillId="33" borderId="12"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164" fontId="8" fillId="0" borderId="13" xfId="42" applyNumberFormat="1" applyFont="1" applyBorder="1" applyAlignment="1">
      <alignment horizontal="center" vertical="center" wrapText="1"/>
    </xf>
    <xf numFmtId="0" fontId="8" fillId="0" borderId="14" xfId="0" applyFont="1" applyBorder="1" applyAlignment="1">
      <alignment horizontal="left" vertical="center" wrapText="1"/>
    </xf>
    <xf numFmtId="0" fontId="3" fillId="0" borderId="10" xfId="0" applyFont="1" applyBorder="1" applyAlignment="1">
      <alignment vertical="center" wrapText="1"/>
    </xf>
    <xf numFmtId="164" fontId="8" fillId="0" borderId="10" xfId="42" applyNumberFormat="1" applyFont="1" applyFill="1" applyBorder="1" applyAlignment="1">
      <alignment vertical="center" wrapText="1"/>
    </xf>
    <xf numFmtId="0" fontId="8" fillId="0" borderId="13" xfId="0" applyFont="1" applyBorder="1" applyAlignment="1">
      <alignment vertical="center" wrapText="1"/>
    </xf>
    <xf numFmtId="0" fontId="58" fillId="0" borderId="0" xfId="42" applyNumberFormat="1" applyFont="1" applyAlignment="1">
      <alignment horizontal="center" vertical="center"/>
    </xf>
    <xf numFmtId="0" fontId="7" fillId="0" borderId="0" xfId="42" applyNumberFormat="1" applyFont="1" applyAlignment="1">
      <alignment horizontal="center" vertical="center"/>
    </xf>
    <xf numFmtId="0" fontId="3" fillId="0" borderId="15" xfId="42" applyNumberFormat="1" applyFont="1" applyBorder="1" applyAlignment="1">
      <alignment horizontal="center" vertical="center" wrapText="1"/>
    </xf>
    <xf numFmtId="0" fontId="6" fillId="19" borderId="15" xfId="42" applyNumberFormat="1" applyFont="1" applyFill="1" applyBorder="1" applyAlignment="1">
      <alignment horizontal="center" vertical="center" wrapText="1"/>
    </xf>
    <xf numFmtId="0" fontId="4" fillId="0" borderId="15" xfId="42" applyNumberFormat="1" applyFont="1" applyBorder="1" applyAlignment="1">
      <alignment horizontal="center" vertical="center" wrapText="1"/>
    </xf>
    <xf numFmtId="0" fontId="59" fillId="0" borderId="15" xfId="42" applyNumberFormat="1" applyFont="1" applyBorder="1" applyAlignment="1">
      <alignment horizontal="center" vertical="center"/>
    </xf>
    <xf numFmtId="0" fontId="8" fillId="0" borderId="15" xfId="42" applyNumberFormat="1" applyFont="1" applyFill="1" applyBorder="1" applyAlignment="1">
      <alignment horizontal="center" vertical="center" wrapText="1"/>
    </xf>
    <xf numFmtId="0" fontId="8" fillId="0" borderId="15" xfId="42" applyNumberFormat="1" applyFont="1" applyBorder="1" applyAlignment="1">
      <alignment horizontal="center" vertical="center" wrapText="1"/>
    </xf>
    <xf numFmtId="0" fontId="6" fillId="33" borderId="15" xfId="42" applyNumberFormat="1" applyFont="1" applyFill="1" applyBorder="1" applyAlignment="1">
      <alignment horizontal="center" vertical="center" wrapText="1"/>
    </xf>
    <xf numFmtId="0" fontId="8" fillId="0" borderId="16" xfId="42" applyNumberFormat="1" applyFont="1" applyBorder="1" applyAlignment="1">
      <alignment horizontal="center" vertical="center" wrapText="1"/>
    </xf>
    <xf numFmtId="0" fontId="8" fillId="0" borderId="0" xfId="42" applyNumberFormat="1" applyFont="1" applyBorder="1" applyAlignment="1">
      <alignment horizontal="center" vertical="center" wrapText="1"/>
    </xf>
    <xf numFmtId="0" fontId="57" fillId="0" borderId="0" xfId="42" applyNumberFormat="1" applyFont="1" applyAlignment="1">
      <alignment horizontal="center" vertical="center"/>
    </xf>
    <xf numFmtId="0" fontId="58" fillId="0" borderId="0" xfId="0" applyFont="1" applyAlignment="1">
      <alignment vertical="center" wrapText="1"/>
    </xf>
    <xf numFmtId="0" fontId="7" fillId="0" borderId="0" xfId="0" applyFont="1" applyAlignment="1">
      <alignment vertical="center" wrapText="1"/>
    </xf>
    <xf numFmtId="0" fontId="59" fillId="0" borderId="10" xfId="0" applyFont="1" applyBorder="1" applyAlignment="1">
      <alignment vertical="center" wrapText="1"/>
    </xf>
    <xf numFmtId="0" fontId="57" fillId="0" borderId="0" xfId="0" applyFont="1" applyAlignment="1">
      <alignment vertical="center" wrapText="1"/>
    </xf>
    <xf numFmtId="0" fontId="61" fillId="0" borderId="11" xfId="0" applyFont="1" applyBorder="1" applyAlignment="1">
      <alignment vertical="center"/>
    </xf>
    <xf numFmtId="0" fontId="61" fillId="0" borderId="0" xfId="0" applyFont="1" applyAlignment="1">
      <alignment vertical="center"/>
    </xf>
    <xf numFmtId="165" fontId="4" fillId="0" borderId="11" xfId="42" applyNumberFormat="1" applyFont="1" applyBorder="1" applyAlignment="1">
      <alignment horizontal="center" vertical="center" wrapText="1"/>
    </xf>
    <xf numFmtId="0" fontId="59" fillId="0" borderId="0" xfId="0" applyFont="1" applyAlignment="1">
      <alignment vertical="center"/>
    </xf>
    <xf numFmtId="165" fontId="4" fillId="0" borderId="10" xfId="42" applyNumberFormat="1" applyFont="1" applyBorder="1" applyAlignment="1">
      <alignment horizontal="center" vertical="center" wrapText="1"/>
    </xf>
    <xf numFmtId="0" fontId="61" fillId="0" borderId="10" xfId="0" applyFont="1" applyBorder="1" applyAlignment="1">
      <alignment vertical="center"/>
    </xf>
    <xf numFmtId="0" fontId="61" fillId="34" borderId="10" xfId="0" applyFont="1" applyFill="1" applyBorder="1" applyAlignment="1">
      <alignment vertical="center"/>
    </xf>
    <xf numFmtId="0" fontId="61" fillId="34" borderId="11" xfId="0" applyFont="1" applyFill="1" applyBorder="1" applyAlignment="1">
      <alignment vertical="center"/>
    </xf>
    <xf numFmtId="0" fontId="61" fillId="34" borderId="0" xfId="0" applyFont="1" applyFill="1" applyAlignment="1">
      <alignment vertical="center"/>
    </xf>
    <xf numFmtId="0" fontId="59" fillId="0" borderId="11" xfId="0" applyFont="1" applyBorder="1" applyAlignment="1">
      <alignment vertical="center"/>
    </xf>
    <xf numFmtId="0" fontId="61" fillId="0" borderId="0" xfId="0" applyFont="1" applyFill="1" applyAlignment="1">
      <alignment vertical="center"/>
    </xf>
    <xf numFmtId="0" fontId="2" fillId="0" borderId="15" xfId="42" applyNumberFormat="1" applyFont="1" applyBorder="1" applyAlignment="1">
      <alignment horizontal="center" vertical="center" wrapText="1"/>
    </xf>
    <xf numFmtId="164" fontId="2" fillId="0" borderId="10" xfId="42" applyNumberFormat="1" applyFont="1" applyBorder="1" applyAlignment="1">
      <alignment vertical="center" wrapText="1"/>
    </xf>
    <xf numFmtId="164" fontId="2" fillId="0" borderId="10" xfId="42" applyNumberFormat="1" applyFont="1" applyBorder="1" applyAlignment="1">
      <alignment horizontal="left" vertical="center" wrapText="1"/>
    </xf>
    <xf numFmtId="164" fontId="2" fillId="0" borderId="12" xfId="42" applyNumberFormat="1" applyFont="1" applyBorder="1" applyAlignment="1">
      <alignment horizontal="left" vertical="center" wrapText="1"/>
    </xf>
    <xf numFmtId="0" fontId="58" fillId="0" borderId="11" xfId="0" applyFont="1" applyBorder="1" applyAlignment="1">
      <alignment vertical="center"/>
    </xf>
    <xf numFmtId="0" fontId="61" fillId="0" borderId="15" xfId="42" applyNumberFormat="1" applyFont="1" applyBorder="1" applyAlignment="1">
      <alignment horizontal="center" vertical="center"/>
    </xf>
    <xf numFmtId="0" fontId="61" fillId="0" borderId="10" xfId="0" applyFont="1" applyBorder="1" applyAlignment="1">
      <alignment vertical="center" wrapText="1"/>
    </xf>
    <xf numFmtId="0" fontId="61" fillId="0" borderId="10" xfId="0" applyFont="1" applyBorder="1" applyAlignment="1">
      <alignment horizontal="left" vertical="center"/>
    </xf>
    <xf numFmtId="164" fontId="61" fillId="0" borderId="10" xfId="42" applyNumberFormat="1" applyFont="1" applyBorder="1" applyAlignment="1">
      <alignment horizontal="center" vertical="center"/>
    </xf>
    <xf numFmtId="0" fontId="61" fillId="0" borderId="12" xfId="0" applyFont="1" applyBorder="1" applyAlignment="1">
      <alignment horizontal="left" vertical="center"/>
    </xf>
    <xf numFmtId="165" fontId="2" fillId="0" borderId="10" xfId="42" applyNumberFormat="1" applyFont="1" applyBorder="1" applyAlignment="1">
      <alignment horizontal="center" vertical="center" wrapText="1"/>
    </xf>
    <xf numFmtId="165" fontId="2" fillId="0" borderId="11" xfId="42" applyNumberFormat="1" applyFont="1" applyBorder="1" applyAlignment="1">
      <alignment horizontal="center" vertical="center" wrapText="1"/>
    </xf>
    <xf numFmtId="0" fontId="6" fillId="0" borderId="15" xfId="42" applyNumberFormat="1" applyFont="1" applyFill="1" applyBorder="1" applyAlignment="1">
      <alignment horizontal="center" vertical="center" wrapText="1"/>
    </xf>
    <xf numFmtId="164" fontId="6" fillId="0" borderId="10" xfId="42" applyNumberFormat="1" applyFont="1" applyFill="1" applyBorder="1" applyAlignment="1">
      <alignment horizontal="left" vertical="center" wrapText="1"/>
    </xf>
    <xf numFmtId="164" fontId="6" fillId="0" borderId="12" xfId="42" applyNumberFormat="1" applyFont="1" applyFill="1" applyBorder="1" applyAlignment="1">
      <alignment horizontal="left" vertical="center" wrapText="1"/>
    </xf>
    <xf numFmtId="0" fontId="58" fillId="0" borderId="11" xfId="0" applyFont="1" applyFill="1" applyBorder="1" applyAlignment="1">
      <alignment vertical="center"/>
    </xf>
    <xf numFmtId="164" fontId="62"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64" fontId="6" fillId="0" borderId="10" xfId="42" applyNumberFormat="1" applyFont="1" applyBorder="1" applyAlignment="1">
      <alignment horizontal="center" vertical="center" wrapText="1"/>
    </xf>
    <xf numFmtId="0" fontId="58" fillId="0" borderId="17" xfId="0" applyFont="1" applyBorder="1" applyAlignment="1">
      <alignment horizontal="center" vertical="center"/>
    </xf>
    <xf numFmtId="0" fontId="6" fillId="0" borderId="15" xfId="42" applyNumberFormat="1" applyFont="1" applyBorder="1" applyAlignment="1">
      <alignment horizontal="center" vertical="center" wrapText="1"/>
    </xf>
    <xf numFmtId="0" fontId="61" fillId="0" borderId="10" xfId="0" applyFont="1" applyBorder="1" applyAlignment="1">
      <alignment horizontal="center" vertical="center"/>
    </xf>
    <xf numFmtId="0" fontId="57" fillId="0" borderId="0" xfId="0" applyFont="1" applyAlignment="1">
      <alignment horizontal="left" vertical="center"/>
    </xf>
    <xf numFmtId="0" fontId="2" fillId="0" borderId="10" xfId="0" applyFont="1" applyBorder="1" applyAlignment="1">
      <alignment horizontal="center" vertical="center" wrapText="1"/>
    </xf>
    <xf numFmtId="164" fontId="8" fillId="19" borderId="10" xfId="42" applyNumberFormat="1" applyFont="1" applyFill="1" applyBorder="1" applyAlignment="1">
      <alignment vertical="center" wrapText="1"/>
    </xf>
    <xf numFmtId="164" fontId="6" fillId="0" borderId="18" xfId="42" applyNumberFormat="1" applyFont="1" applyBorder="1" applyAlignment="1">
      <alignment horizontal="center" vertical="center" wrapText="1"/>
    </xf>
    <xf numFmtId="0" fontId="58" fillId="0" borderId="19" xfId="0" applyFont="1" applyBorder="1" applyAlignment="1">
      <alignment vertical="center" wrapText="1"/>
    </xf>
    <xf numFmtId="164" fontId="57" fillId="0" borderId="0" xfId="42" applyNumberFormat="1" applyFont="1" applyAlignment="1">
      <alignment horizontal="center" vertical="center"/>
    </xf>
    <xf numFmtId="0" fontId="59" fillId="0" borderId="0" xfId="0" applyFont="1" applyAlignment="1">
      <alignment horizontal="center" vertical="center"/>
    </xf>
    <xf numFmtId="0" fontId="6" fillId="0" borderId="0" xfId="0" applyFont="1" applyFill="1" applyAlignment="1">
      <alignment vertical="center"/>
    </xf>
    <xf numFmtId="164" fontId="6" fillId="0" borderId="0" xfId="42" applyNumberFormat="1" applyFont="1" applyFill="1" applyAlignment="1">
      <alignment horizontal="center" vertical="center"/>
    </xf>
    <xf numFmtId="0" fontId="57" fillId="0" borderId="0" xfId="0" applyFont="1" applyFill="1" applyAlignment="1">
      <alignment vertical="center"/>
    </xf>
    <xf numFmtId="164" fontId="57" fillId="0" borderId="0" xfId="42" applyNumberFormat="1" applyFont="1" applyFill="1" applyAlignment="1">
      <alignment vertical="center"/>
    </xf>
    <xf numFmtId="0" fontId="63" fillId="0" borderId="0" xfId="0" applyFont="1" applyFill="1" applyAlignment="1">
      <alignment vertical="center"/>
    </xf>
    <xf numFmtId="164" fontId="11" fillId="0" borderId="10" xfId="42" applyNumberFormat="1" applyFont="1" applyFill="1" applyBorder="1" applyAlignment="1">
      <alignment vertical="center" wrapText="1"/>
    </xf>
    <xf numFmtId="164" fontId="11" fillId="0" borderId="10" xfId="42" applyNumberFormat="1" applyFont="1" applyFill="1" applyBorder="1" applyAlignment="1">
      <alignment horizontal="center" vertical="center" wrapText="1"/>
    </xf>
    <xf numFmtId="164" fontId="13" fillId="0" borderId="10" xfId="42" applyNumberFormat="1" applyFont="1" applyFill="1" applyBorder="1" applyAlignment="1">
      <alignment horizontal="center" vertical="center" wrapText="1"/>
    </xf>
    <xf numFmtId="0" fontId="63" fillId="0" borderId="0" xfId="0" applyFont="1" applyFill="1" applyAlignment="1">
      <alignment horizontal="center" vertical="center"/>
    </xf>
    <xf numFmtId="164" fontId="13" fillId="0" borderId="10" xfId="42" applyNumberFormat="1" applyFont="1" applyFill="1" applyBorder="1" applyAlignment="1">
      <alignment vertical="center" wrapText="1"/>
    </xf>
    <xf numFmtId="0" fontId="64" fillId="0" borderId="0" xfId="0" applyFont="1" applyFill="1" applyAlignment="1">
      <alignment vertical="center"/>
    </xf>
    <xf numFmtId="0" fontId="57" fillId="0" borderId="0" xfId="0" applyFont="1" applyFill="1" applyAlignment="1">
      <alignment horizontal="center" vertical="center"/>
    </xf>
    <xf numFmtId="164" fontId="63" fillId="0" borderId="0" xfId="0" applyNumberFormat="1" applyFont="1" applyFill="1" applyAlignment="1">
      <alignment horizontal="center" vertical="center"/>
    </xf>
    <xf numFmtId="0" fontId="6" fillId="0" borderId="0" xfId="0" applyFont="1" applyFill="1" applyAlignment="1">
      <alignment horizontal="center" vertical="center"/>
    </xf>
    <xf numFmtId="0" fontId="63" fillId="0" borderId="10" xfId="0" applyFont="1" applyFill="1" applyBorder="1" applyAlignment="1">
      <alignment horizontal="center" vertical="center"/>
    </xf>
    <xf numFmtId="164" fontId="63" fillId="0" borderId="10" xfId="0" applyNumberFormat="1" applyFont="1" applyFill="1" applyBorder="1" applyAlignment="1">
      <alignment horizontal="center" vertical="center"/>
    </xf>
    <xf numFmtId="164" fontId="6" fillId="19" borderId="10" xfId="42" applyNumberFormat="1" applyFont="1" applyFill="1" applyBorder="1" applyAlignment="1">
      <alignment horizontal="center" vertical="center" wrapText="1"/>
    </xf>
    <xf numFmtId="0" fontId="59" fillId="0" borderId="20" xfId="0" applyFont="1" applyBorder="1" applyAlignment="1">
      <alignment horizontal="center" vertical="center" wrapText="1"/>
    </xf>
    <xf numFmtId="0" fontId="61"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0" xfId="0" applyFont="1" applyAlignment="1">
      <alignment vertical="center" wrapText="1"/>
    </xf>
    <xf numFmtId="0" fontId="62" fillId="0" borderId="10" xfId="0" applyFont="1" applyBorder="1" applyAlignment="1">
      <alignment horizontal="center" vertical="center" wrapText="1"/>
    </xf>
    <xf numFmtId="0" fontId="62" fillId="0" borderId="10" xfId="0" applyFont="1" applyBorder="1" applyAlignment="1">
      <alignment vertical="center" wrapText="1"/>
    </xf>
    <xf numFmtId="0" fontId="62" fillId="0" borderId="10" xfId="0" applyFont="1" applyBorder="1" applyAlignment="1">
      <alignment horizontal="center" vertical="center"/>
    </xf>
    <xf numFmtId="0" fontId="4" fillId="0" borderId="10" xfId="0" applyFont="1" applyFill="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left" vertical="center"/>
    </xf>
    <xf numFmtId="0" fontId="2" fillId="35" borderId="1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35" borderId="10" xfId="0" applyFont="1" applyFill="1" applyBorder="1" applyAlignment="1">
      <alignment horizontal="center" vertical="center"/>
    </xf>
    <xf numFmtId="0" fontId="2" fillId="35" borderId="10" xfId="0" applyFont="1" applyFill="1" applyBorder="1" applyAlignment="1">
      <alignment vertical="center"/>
    </xf>
    <xf numFmtId="0" fontId="2" fillId="35" borderId="10" xfId="0" applyFont="1" applyFill="1" applyBorder="1" applyAlignment="1">
      <alignment horizontal="left" vertical="center"/>
    </xf>
    <xf numFmtId="3" fontId="4" fillId="0" borderId="10" xfId="0" applyNumberFormat="1" applyFont="1" applyBorder="1" applyAlignment="1">
      <alignment horizontal="left" vertical="center"/>
    </xf>
    <xf numFmtId="3" fontId="2" fillId="0" borderId="10" xfId="0" applyNumberFormat="1" applyFont="1" applyBorder="1" applyAlignment="1">
      <alignment horizontal="left" vertical="center"/>
    </xf>
    <xf numFmtId="3" fontId="2" fillId="35" borderId="10" xfId="0" applyNumberFormat="1" applyFont="1" applyFill="1" applyBorder="1" applyAlignment="1">
      <alignment horizontal="left" vertical="center"/>
    </xf>
    <xf numFmtId="3" fontId="2" fillId="35"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xf>
    <xf numFmtId="0" fontId="4" fillId="0" borderId="10" xfId="0" applyFont="1" applyFill="1" applyBorder="1" applyAlignment="1">
      <alignment vertical="center"/>
    </xf>
    <xf numFmtId="0" fontId="9" fillId="0" borderId="0" xfId="0" applyFont="1" applyBorder="1" applyAlignment="1">
      <alignment horizontal="right" vertical="center"/>
    </xf>
    <xf numFmtId="2" fontId="4" fillId="0" borderId="10" xfId="0" applyNumberFormat="1" applyFont="1" applyBorder="1" applyAlignment="1">
      <alignment horizontal="center" vertical="center"/>
    </xf>
    <xf numFmtId="0" fontId="4" fillId="0" borderId="0" xfId="0" applyFont="1" applyBorder="1" applyAlignment="1">
      <alignment vertical="center" wrapText="1"/>
    </xf>
    <xf numFmtId="43" fontId="2" fillId="0" borderId="10" xfId="42" applyFont="1" applyBorder="1" applyAlignment="1">
      <alignment vertical="center" wrapText="1"/>
    </xf>
    <xf numFmtId="43" fontId="4" fillId="0" borderId="10" xfId="42" applyFont="1" applyBorder="1" applyAlignment="1">
      <alignment vertical="center" wrapText="1"/>
    </xf>
    <xf numFmtId="0" fontId="4" fillId="0" borderId="0" xfId="0" applyFont="1" applyBorder="1" applyAlignment="1">
      <alignment horizontal="left" vertical="center" wrapText="1"/>
    </xf>
    <xf numFmtId="3" fontId="4" fillId="0" borderId="10"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0" fontId="2" fillId="12" borderId="10" xfId="0" applyFont="1" applyFill="1" applyBorder="1" applyAlignment="1">
      <alignment horizontal="center" vertical="center"/>
    </xf>
    <xf numFmtId="0" fontId="2" fillId="12" borderId="10" xfId="0" applyFont="1" applyFill="1" applyBorder="1" applyAlignment="1">
      <alignment horizontal="left" vertical="center" wrapText="1"/>
    </xf>
    <xf numFmtId="0" fontId="2" fillId="12" borderId="10" xfId="0" applyFont="1" applyFill="1" applyBorder="1" applyAlignment="1">
      <alignment vertical="center" wrapText="1"/>
    </xf>
    <xf numFmtId="0" fontId="2" fillId="12" borderId="10" xfId="0" applyFont="1" applyFill="1" applyBorder="1" applyAlignment="1">
      <alignment vertical="center"/>
    </xf>
    <xf numFmtId="43" fontId="2" fillId="12" borderId="10" xfId="42" applyFont="1" applyFill="1" applyBorder="1" applyAlignment="1">
      <alignment vertical="center" wrapText="1"/>
    </xf>
    <xf numFmtId="43" fontId="4" fillId="12" borderId="10" xfId="42" applyFont="1" applyFill="1" applyBorder="1" applyAlignment="1">
      <alignment vertical="center" wrapText="1"/>
    </xf>
    <xf numFmtId="43" fontId="2" fillId="0" borderId="10" xfId="0" applyNumberFormat="1" applyFont="1" applyBorder="1" applyAlignment="1">
      <alignment vertical="center" wrapText="1"/>
    </xf>
    <xf numFmtId="0" fontId="2" fillId="12" borderId="10" xfId="0" applyFont="1" applyFill="1" applyBorder="1" applyAlignment="1">
      <alignment horizontal="center" vertical="center" wrapText="1"/>
    </xf>
    <xf numFmtId="0" fontId="4" fillId="12" borderId="10" xfId="0" applyFont="1" applyFill="1" applyBorder="1" applyAlignment="1">
      <alignment vertical="center" wrapText="1"/>
    </xf>
    <xf numFmtId="43" fontId="4" fillId="0" borderId="10" xfId="42"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Border="1" applyAlignment="1">
      <alignment horizontal="center" vertical="center" wrapText="1"/>
    </xf>
    <xf numFmtId="43" fontId="4" fillId="0" borderId="10" xfId="0" applyNumberFormat="1" applyFont="1" applyBorder="1" applyAlignment="1">
      <alignment vertical="center" wrapText="1"/>
    </xf>
    <xf numFmtId="43" fontId="2" fillId="0" borderId="10" xfId="42" applyFont="1" applyBorder="1" applyAlignment="1">
      <alignment horizontal="center" vertical="center" wrapText="1"/>
    </xf>
    <xf numFmtId="0" fontId="4" fillId="0" borderId="21" xfId="0" applyFont="1" applyBorder="1" applyAlignment="1">
      <alignment horizontal="center" vertical="center" wrapText="1"/>
    </xf>
    <xf numFmtId="43"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3" fontId="4" fillId="0" borderId="10" xfId="42" applyFont="1" applyBorder="1" applyAlignment="1">
      <alignment horizontal="left" vertical="center" wrapText="1"/>
    </xf>
    <xf numFmtId="43" fontId="4" fillId="36" borderId="10" xfId="42" applyFont="1" applyFill="1" applyBorder="1" applyAlignment="1">
      <alignment vertical="center" wrapText="1"/>
    </xf>
    <xf numFmtId="0" fontId="4" fillId="36" borderId="10" xfId="0" applyFont="1" applyFill="1" applyBorder="1" applyAlignment="1">
      <alignment vertical="center" wrapText="1"/>
    </xf>
    <xf numFmtId="43" fontId="4" fillId="0" borderId="18" xfId="42"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3" fontId="2"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43" fontId="4" fillId="0" borderId="10" xfId="0" applyNumberFormat="1" applyFont="1" applyBorder="1" applyAlignment="1">
      <alignment horizontal="center" vertical="center" wrapText="1"/>
    </xf>
    <xf numFmtId="3" fontId="2" fillId="12" borderId="10" xfId="0" applyNumberFormat="1" applyFont="1" applyFill="1" applyBorder="1" applyAlignment="1">
      <alignment horizontal="left" vertical="center" wrapText="1"/>
    </xf>
    <xf numFmtId="3" fontId="2" fillId="12"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0" xfId="0" applyFont="1" applyFill="1" applyBorder="1" applyAlignment="1">
      <alignment horizontal="right" vertical="center" wrapText="1"/>
    </xf>
    <xf numFmtId="43" fontId="4" fillId="0" borderId="21" xfId="0" applyNumberFormat="1" applyFont="1" applyBorder="1" applyAlignment="1">
      <alignment horizontal="center" vertical="center" wrapText="1"/>
    </xf>
    <xf numFmtId="43" fontId="4" fillId="0" borderId="18" xfId="0" applyNumberFormat="1" applyFont="1" applyBorder="1" applyAlignment="1">
      <alignment horizontal="center" vertical="center" wrapText="1"/>
    </xf>
    <xf numFmtId="0" fontId="2" fillId="8" borderId="10" xfId="0" applyFont="1" applyFill="1" applyBorder="1" applyAlignment="1">
      <alignment horizontal="center" vertical="center"/>
    </xf>
    <xf numFmtId="0" fontId="2" fillId="8" borderId="10" xfId="0" applyFont="1" applyFill="1" applyBorder="1" applyAlignment="1">
      <alignment vertical="center"/>
    </xf>
    <xf numFmtId="0" fontId="2" fillId="8" borderId="10" xfId="0" applyFont="1" applyFill="1" applyBorder="1" applyAlignment="1">
      <alignment horizontal="left" vertical="center" wrapText="1"/>
    </xf>
    <xf numFmtId="0" fontId="2" fillId="8" borderId="10" xfId="0" applyFont="1" applyFill="1" applyBorder="1" applyAlignment="1">
      <alignment horizontal="center" vertical="center" wrapText="1"/>
    </xf>
    <xf numFmtId="0" fontId="2" fillId="8" borderId="10" xfId="0" applyFont="1" applyFill="1" applyBorder="1" applyAlignment="1">
      <alignment vertical="center" wrapText="1"/>
    </xf>
    <xf numFmtId="43" fontId="4" fillId="8" borderId="10" xfId="42" applyFont="1" applyFill="1" applyBorder="1" applyAlignment="1">
      <alignment horizontal="left" vertical="center" wrapText="1"/>
    </xf>
    <xf numFmtId="164" fontId="2" fillId="8" borderId="10" xfId="42" applyNumberFormat="1" applyFont="1" applyFill="1" applyBorder="1" applyAlignment="1">
      <alignment vertical="center" wrapText="1"/>
    </xf>
    <xf numFmtId="0" fontId="2" fillId="2" borderId="10" xfId="0" applyFont="1" applyFill="1" applyBorder="1" applyAlignment="1">
      <alignment vertical="center" wrapText="1"/>
    </xf>
    <xf numFmtId="43" fontId="62" fillId="0" borderId="10" xfId="0" applyNumberFormat="1" applyFont="1" applyBorder="1" applyAlignment="1">
      <alignment vertical="center" wrapText="1"/>
    </xf>
    <xf numFmtId="0" fontId="65" fillId="0" borderId="10" xfId="0" applyFont="1" applyBorder="1" applyAlignment="1">
      <alignment vertical="center" wrapText="1"/>
    </xf>
    <xf numFmtId="43" fontId="62" fillId="0" borderId="10" xfId="42" applyFont="1" applyFill="1" applyBorder="1" applyAlignment="1">
      <alignment vertical="center" wrapText="1"/>
    </xf>
    <xf numFmtId="0" fontId="65" fillId="2" borderId="10" xfId="0" applyFont="1" applyFill="1" applyBorder="1" applyAlignment="1">
      <alignment vertical="center" wrapText="1"/>
    </xf>
    <xf numFmtId="43" fontId="2" fillId="0" borderId="21" xfId="0" applyNumberFormat="1" applyFont="1" applyBorder="1" applyAlignment="1">
      <alignment horizontal="center" vertical="center" wrapText="1"/>
    </xf>
    <xf numFmtId="43" fontId="2" fillId="0" borderId="18" xfId="0" applyNumberFormat="1" applyFont="1" applyBorder="1" applyAlignment="1">
      <alignment horizontal="center" vertical="center" wrapText="1"/>
    </xf>
    <xf numFmtId="43" fontId="62" fillId="0" borderId="10" xfId="42" applyFont="1" applyBorder="1" applyAlignment="1">
      <alignment horizontal="left" vertical="center" wrapText="1"/>
    </xf>
    <xf numFmtId="43" fontId="62" fillId="0" borderId="10" xfId="42" applyFont="1" applyBorder="1" applyAlignment="1">
      <alignment vertical="center" wrapText="1"/>
    </xf>
    <xf numFmtId="43" fontId="4" fillId="0" borderId="18" xfId="42" applyFont="1" applyBorder="1" applyAlignment="1">
      <alignment horizontal="left" vertical="center" wrapText="1"/>
    </xf>
    <xf numFmtId="43" fontId="62" fillId="0" borderId="18" xfId="0" applyNumberFormat="1" applyFont="1" applyBorder="1" applyAlignment="1">
      <alignment horizontal="left" vertical="center" wrapText="1"/>
    </xf>
    <xf numFmtId="0" fontId="62" fillId="0" borderId="18" xfId="0" applyFont="1" applyBorder="1" applyAlignment="1">
      <alignment horizontal="right" vertical="center" wrapText="1"/>
    </xf>
    <xf numFmtId="16"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4" fillId="0" borderId="10" xfId="0" applyFont="1" applyBorder="1" applyAlignment="1">
      <alignment horizontal="right" vertical="center" wrapText="1"/>
    </xf>
    <xf numFmtId="0" fontId="4" fillId="0" borderId="10" xfId="0" applyFont="1" applyBorder="1" applyAlignment="1" quotePrefix="1">
      <alignment horizontal="right" vertical="center" wrapText="1"/>
    </xf>
    <xf numFmtId="0" fontId="65" fillId="0" borderId="10" xfId="0" applyFont="1" applyBorder="1" applyAlignment="1">
      <alignment horizontal="center" vertical="center"/>
    </xf>
    <xf numFmtId="0" fontId="62" fillId="0" borderId="10" xfId="0" applyFont="1" applyBorder="1" applyAlignment="1">
      <alignment vertical="center"/>
    </xf>
    <xf numFmtId="0" fontId="62" fillId="0" borderId="10" xfId="0" applyFont="1" applyBorder="1" applyAlignment="1">
      <alignment horizontal="left" vertical="center" wrapText="1"/>
    </xf>
    <xf numFmtId="43" fontId="65" fillId="0" borderId="10" xfId="42" applyFont="1" applyBorder="1" applyAlignment="1">
      <alignment vertical="center" wrapText="1"/>
    </xf>
    <xf numFmtId="164" fontId="65" fillId="0" borderId="10" xfId="42" applyNumberFormat="1" applyFont="1" applyBorder="1" applyAlignment="1">
      <alignment vertical="center" wrapText="1"/>
    </xf>
    <xf numFmtId="0" fontId="62" fillId="0" borderId="0" xfId="0" applyFont="1" applyBorder="1" applyAlignment="1">
      <alignment vertical="center"/>
    </xf>
    <xf numFmtId="0" fontId="2" fillId="0" borderId="10" xfId="0" applyFont="1" applyBorder="1" applyAlignment="1" quotePrefix="1">
      <alignment vertical="center" wrapText="1"/>
    </xf>
    <xf numFmtId="43" fontId="4" fillId="0" borderId="21" xfId="0" applyNumberFormat="1" applyFont="1" applyBorder="1" applyAlignment="1">
      <alignment vertical="center" wrapText="1"/>
    </xf>
    <xf numFmtId="43" fontId="4" fillId="0" borderId="18" xfId="0" applyNumberFormat="1" applyFont="1" applyBorder="1" applyAlignment="1">
      <alignment vertical="center" wrapText="1"/>
    </xf>
    <xf numFmtId="0" fontId="4" fillId="0" borderId="21" xfId="0" applyFont="1" applyBorder="1" applyAlignment="1" quotePrefix="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4" fillId="0" borderId="22" xfId="0" applyFont="1" applyBorder="1" applyAlignment="1" quotePrefix="1">
      <alignment vertical="center" wrapText="1"/>
    </xf>
    <xf numFmtId="0" fontId="4" fillId="0" borderId="18" xfId="0" applyFont="1" applyBorder="1" applyAlignment="1" quotePrefix="1">
      <alignment vertical="center" wrapText="1"/>
    </xf>
    <xf numFmtId="0" fontId="4" fillId="0" borderId="21" xfId="0" applyFont="1" applyBorder="1" applyAlignment="1">
      <alignment vertical="center" wrapText="1"/>
    </xf>
    <xf numFmtId="43" fontId="2" fillId="0" borderId="21" xfId="0" applyNumberFormat="1" applyFont="1" applyBorder="1" applyAlignment="1">
      <alignment vertical="center" wrapText="1"/>
    </xf>
    <xf numFmtId="43" fontId="2" fillId="0" borderId="18" xfId="0" applyNumberFormat="1" applyFont="1" applyBorder="1" applyAlignment="1">
      <alignment vertical="center" wrapText="1"/>
    </xf>
    <xf numFmtId="0" fontId="4" fillId="0" borderId="10" xfId="0" applyFont="1" applyBorder="1" applyAlignment="1" quotePrefix="1">
      <alignment vertical="center" wrapText="1"/>
    </xf>
    <xf numFmtId="0" fontId="2" fillId="0" borderId="10" xfId="0" applyFont="1" applyBorder="1" applyAlignment="1" quotePrefix="1">
      <alignment horizontal="center" vertical="center" wrapText="1"/>
    </xf>
    <xf numFmtId="43" fontId="2" fillId="12" borderId="10" xfId="42" applyFont="1" applyFill="1" applyBorder="1" applyAlignment="1">
      <alignment horizontal="center" vertical="center" wrapText="1"/>
    </xf>
    <xf numFmtId="43" fontId="4" fillId="12" borderId="10" xfId="42" applyFont="1" applyFill="1" applyBorder="1" applyAlignment="1">
      <alignment horizontal="center" vertical="center" wrapText="1"/>
    </xf>
    <xf numFmtId="0" fontId="4" fillId="0" borderId="22" xfId="0" applyFont="1" applyBorder="1" applyAlignment="1" quotePrefix="1">
      <alignment horizontal="center" vertical="center" wrapText="1"/>
    </xf>
    <xf numFmtId="0" fontId="4" fillId="0" borderId="18" xfId="0" applyFont="1" applyBorder="1" applyAlignment="1" quotePrefix="1">
      <alignment horizontal="center" vertical="center" wrapText="1"/>
    </xf>
    <xf numFmtId="0" fontId="65" fillId="0" borderId="10" xfId="0" applyFont="1" applyBorder="1" applyAlignment="1">
      <alignment horizontal="center" vertical="center" wrapText="1"/>
    </xf>
    <xf numFmtId="43" fontId="4" fillId="36" borderId="10" xfId="42" applyFont="1" applyFill="1" applyBorder="1" applyAlignment="1">
      <alignment horizontal="center" vertical="center" wrapText="1"/>
    </xf>
    <xf numFmtId="0" fontId="4" fillId="36" borderId="10" xfId="0" applyFont="1" applyFill="1" applyBorder="1" applyAlignment="1">
      <alignment horizontal="center" vertical="center" wrapText="1"/>
    </xf>
    <xf numFmtId="43" fontId="62" fillId="0" borderId="10" xfId="42" applyFont="1" applyFill="1" applyBorder="1" applyAlignment="1">
      <alignment horizontal="center" vertical="center" wrapText="1"/>
    </xf>
    <xf numFmtId="0" fontId="65" fillId="2" borderId="10" xfId="0" applyFont="1" applyFill="1" applyBorder="1" applyAlignment="1">
      <alignment horizontal="center" vertical="center" wrapText="1"/>
    </xf>
    <xf numFmtId="0" fontId="4" fillId="0" borderId="10" xfId="0" applyFont="1" applyBorder="1" applyAlignment="1" quotePrefix="1">
      <alignment horizontal="center" vertical="center" wrapText="1"/>
    </xf>
    <xf numFmtId="43" fontId="62" fillId="0" borderId="10" xfId="0" applyNumberFormat="1" applyFont="1" applyBorder="1" applyAlignment="1">
      <alignment horizontal="center" vertical="center" wrapText="1"/>
    </xf>
    <xf numFmtId="43" fontId="62" fillId="0" borderId="10" xfId="42" applyFont="1" applyBorder="1" applyAlignment="1">
      <alignment horizontal="center" vertical="center" wrapText="1"/>
    </xf>
    <xf numFmtId="43" fontId="62" fillId="0" borderId="18" xfId="0" applyNumberFormat="1" applyFont="1" applyBorder="1" applyAlignment="1">
      <alignment horizontal="center" vertical="center" wrapText="1"/>
    </xf>
    <xf numFmtId="0" fontId="62" fillId="0" borderId="18" xfId="0" applyFont="1" applyBorder="1" applyAlignment="1">
      <alignment horizontal="center" vertical="center" wrapText="1"/>
    </xf>
    <xf numFmtId="0" fontId="4" fillId="12" borderId="10" xfId="0" applyFont="1" applyFill="1" applyBorder="1" applyAlignment="1">
      <alignment horizontal="center" vertical="center" wrapText="1"/>
    </xf>
    <xf numFmtId="43" fontId="65" fillId="0" borderId="10" xfId="42" applyFont="1" applyBorder="1" applyAlignment="1">
      <alignment horizontal="center" vertical="center" wrapText="1"/>
    </xf>
    <xf numFmtId="164" fontId="65" fillId="0" borderId="10" xfId="42" applyNumberFormat="1" applyFont="1" applyBorder="1" applyAlignment="1">
      <alignment horizontal="center" vertical="center" wrapText="1"/>
    </xf>
    <xf numFmtId="43" fontId="4" fillId="8" borderId="10" xfId="42" applyFont="1" applyFill="1" applyBorder="1" applyAlignment="1">
      <alignment horizontal="center" vertical="center" wrapText="1"/>
    </xf>
    <xf numFmtId="164" fontId="2" fillId="8" borderId="10" xfId="42" applyNumberFormat="1" applyFont="1" applyFill="1" applyBorder="1" applyAlignment="1">
      <alignment horizontal="center" vertical="center" wrapText="1"/>
    </xf>
    <xf numFmtId="43" fontId="4" fillId="0" borderId="0" xfId="0" applyNumberFormat="1" applyFont="1" applyBorder="1" applyAlignment="1">
      <alignment vertical="center"/>
    </xf>
    <xf numFmtId="43" fontId="4" fillId="0" borderId="0" xfId="0" applyNumberFormat="1" applyFont="1" applyBorder="1" applyAlignment="1">
      <alignment vertical="center" wrapText="1"/>
    </xf>
    <xf numFmtId="0" fontId="4" fillId="0" borderId="0" xfId="0" applyFont="1" applyBorder="1" applyAlignment="1">
      <alignment horizontal="center" vertical="center"/>
    </xf>
    <xf numFmtId="16" fontId="4" fillId="0" borderId="10" xfId="0" applyNumberFormat="1" applyFont="1" applyBorder="1" applyAlignment="1" quotePrefix="1">
      <alignment horizontal="center" vertical="center" wrapText="1"/>
    </xf>
    <xf numFmtId="0" fontId="62" fillId="2" borderId="10" xfId="0" applyFont="1" applyFill="1" applyBorder="1" applyAlignment="1">
      <alignment horizontal="center" vertical="center" wrapText="1"/>
    </xf>
    <xf numFmtId="43" fontId="2" fillId="8" borderId="10" xfId="42" applyFont="1" applyFill="1" applyBorder="1" applyAlignment="1">
      <alignment horizontal="center" vertical="center" wrapText="1"/>
    </xf>
    <xf numFmtId="43" fontId="4" fillId="0" borderId="10"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58" fillId="0" borderId="0" xfId="0" applyFont="1" applyFill="1" applyAlignment="1">
      <alignment vertical="center"/>
    </xf>
    <xf numFmtId="0" fontId="61" fillId="0" borderId="10" xfId="0" applyFont="1" applyFill="1" applyBorder="1" applyAlignment="1">
      <alignment vertical="center"/>
    </xf>
    <xf numFmtId="0" fontId="6" fillId="0" borderId="10" xfId="42" applyNumberFormat="1" applyFont="1" applyFill="1" applyBorder="1" applyAlignment="1">
      <alignment horizontal="center" vertical="center" wrapText="1"/>
    </xf>
    <xf numFmtId="0" fontId="8" fillId="0" borderId="10" xfId="42"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0" fillId="0" borderId="0" xfId="0" applyFont="1" applyFill="1" applyAlignment="1">
      <alignment horizontal="center" vertical="center"/>
    </xf>
    <xf numFmtId="0" fontId="6" fillId="0" borderId="10" xfId="0" applyFont="1" applyFill="1" applyBorder="1" applyAlignment="1">
      <alignment vertical="center" wrapText="1"/>
    </xf>
    <xf numFmtId="0" fontId="57" fillId="0" borderId="10" xfId="0" applyFont="1" applyFill="1" applyBorder="1" applyAlignment="1">
      <alignment vertical="center"/>
    </xf>
    <xf numFmtId="0" fontId="2" fillId="0" borderId="10" xfId="42" applyNumberFormat="1" applyFont="1" applyFill="1" applyBorder="1" applyAlignment="1">
      <alignment horizontal="center" vertical="center" wrapText="1"/>
    </xf>
    <xf numFmtId="164" fontId="2" fillId="0" borderId="10" xfId="42" applyNumberFormat="1" applyFont="1" applyFill="1" applyBorder="1" applyAlignment="1">
      <alignment vertical="center" wrapText="1"/>
    </xf>
    <xf numFmtId="164" fontId="2" fillId="0" borderId="10" xfId="42" applyNumberFormat="1" applyFont="1" applyFill="1" applyBorder="1" applyAlignment="1">
      <alignment horizontal="center" vertical="center" wrapText="1"/>
    </xf>
    <xf numFmtId="0" fontId="58" fillId="0" borderId="10" xfId="0" applyFont="1" applyFill="1" applyBorder="1" applyAlignment="1">
      <alignment vertical="center"/>
    </xf>
    <xf numFmtId="0" fontId="4" fillId="0" borderId="10" xfId="42" applyNumberFormat="1" applyFont="1" applyFill="1" applyBorder="1" applyAlignment="1">
      <alignment horizontal="center" vertical="center" wrapText="1"/>
    </xf>
    <xf numFmtId="164" fontId="4" fillId="0" borderId="10" xfId="42" applyNumberFormat="1" applyFont="1" applyFill="1" applyBorder="1" applyAlignment="1">
      <alignment vertical="center" wrapText="1"/>
    </xf>
    <xf numFmtId="164" fontId="4" fillId="0" borderId="10" xfId="42" applyNumberFormat="1" applyFont="1" applyFill="1" applyBorder="1" applyAlignment="1">
      <alignment horizontal="center" vertical="center" wrapText="1"/>
    </xf>
    <xf numFmtId="0" fontId="61" fillId="0" borderId="10" xfId="42" applyNumberFormat="1" applyFont="1" applyFill="1" applyBorder="1" applyAlignment="1">
      <alignment horizontal="center" vertical="center"/>
    </xf>
    <xf numFmtId="0" fontId="61" fillId="0" borderId="10" xfId="0" applyFont="1" applyFill="1" applyBorder="1" applyAlignment="1">
      <alignment vertical="center" wrapText="1"/>
    </xf>
    <xf numFmtId="0" fontId="61" fillId="0" borderId="10" xfId="0" applyFont="1" applyFill="1" applyBorder="1" applyAlignment="1">
      <alignment horizontal="center" vertical="center"/>
    </xf>
    <xf numFmtId="0" fontId="59" fillId="0" borderId="10" xfId="42" applyNumberFormat="1" applyFont="1" applyFill="1" applyBorder="1" applyAlignment="1">
      <alignment horizontal="center" vertical="center"/>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vertical="center"/>
    </xf>
    <xf numFmtId="0" fontId="59" fillId="0" borderId="0" xfId="0" applyFont="1" applyFill="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0" xfId="42"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57" fillId="0" borderId="0" xfId="42" applyNumberFormat="1" applyFont="1" applyFill="1" applyAlignment="1">
      <alignment horizontal="center" vertical="center"/>
    </xf>
    <xf numFmtId="0" fontId="57" fillId="0" borderId="0" xfId="0" applyFont="1" applyFill="1" applyAlignment="1">
      <alignment vertical="center" wrapText="1"/>
    </xf>
    <xf numFmtId="0" fontId="6" fillId="2" borderId="10" xfId="42" applyNumberFormat="1" applyFont="1" applyFill="1" applyBorder="1" applyAlignment="1">
      <alignment horizontal="center" vertical="center" wrapText="1"/>
    </xf>
    <xf numFmtId="0" fontId="6" fillId="2" borderId="10" xfId="0" applyFont="1" applyFill="1" applyBorder="1" applyAlignment="1">
      <alignment vertical="center" wrapText="1"/>
    </xf>
    <xf numFmtId="0" fontId="61" fillId="2" borderId="10" xfId="0" applyFont="1" applyFill="1" applyBorder="1" applyAlignment="1">
      <alignment vertical="center"/>
    </xf>
    <xf numFmtId="0" fontId="57" fillId="2" borderId="10" xfId="0" applyFont="1" applyFill="1" applyBorder="1" applyAlignment="1">
      <alignment vertical="center"/>
    </xf>
    <xf numFmtId="0" fontId="6" fillId="2" borderId="10" xfId="0" applyFont="1" applyFill="1" applyBorder="1" applyAlignment="1">
      <alignment horizontal="center" vertical="center" wrapText="1"/>
    </xf>
    <xf numFmtId="0" fontId="58" fillId="2" borderId="10" xfId="0" applyFont="1" applyFill="1" applyBorder="1" applyAlignment="1">
      <alignment vertical="center"/>
    </xf>
    <xf numFmtId="0" fontId="6" fillId="9" borderId="10" xfId="42" applyNumberFormat="1" applyFont="1" applyFill="1" applyBorder="1" applyAlignment="1">
      <alignment horizontal="center" vertical="center" wrapText="1"/>
    </xf>
    <xf numFmtId="0" fontId="6" fillId="9" borderId="10" xfId="0" applyFont="1" applyFill="1" applyBorder="1" applyAlignment="1">
      <alignment vertical="center" wrapText="1"/>
    </xf>
    <xf numFmtId="0" fontId="57" fillId="9" borderId="10" xfId="0" applyFont="1" applyFill="1" applyBorder="1" applyAlignment="1">
      <alignment vertical="center"/>
    </xf>
    <xf numFmtId="0" fontId="66" fillId="0" borderId="0" xfId="0" applyFont="1" applyFill="1" applyBorder="1" applyAlignment="1">
      <alignment horizontal="left" vertical="center" wrapText="1"/>
    </xf>
    <xf numFmtId="0" fontId="3" fillId="0" borderId="18" xfId="42"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60" fillId="0" borderId="18" xfId="0" applyFont="1" applyFill="1" applyBorder="1" applyAlignment="1">
      <alignment horizontal="center" vertical="center"/>
    </xf>
    <xf numFmtId="0" fontId="58"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 fillId="0" borderId="0" xfId="42" applyNumberFormat="1" applyFont="1" applyFill="1" applyBorder="1" applyAlignment="1">
      <alignment horizontal="center" vertical="center"/>
    </xf>
    <xf numFmtId="0" fontId="6" fillId="0" borderId="10" xfId="42" applyNumberFormat="1" applyFont="1" applyFill="1" applyBorder="1" applyAlignment="1">
      <alignment horizontal="center" vertical="center" wrapText="1"/>
    </xf>
    <xf numFmtId="164" fontId="11" fillId="0" borderId="10" xfId="42" applyNumberFormat="1" applyFont="1" applyFill="1" applyBorder="1" applyAlignment="1">
      <alignment horizontal="center" vertical="center" wrapText="1"/>
    </xf>
    <xf numFmtId="164" fontId="11" fillId="0" borderId="23" xfId="42" applyNumberFormat="1" applyFont="1" applyFill="1" applyBorder="1" applyAlignment="1">
      <alignment horizontal="center" vertical="center" wrapText="1"/>
    </xf>
    <xf numFmtId="164" fontId="11" fillId="0" borderId="24" xfId="42" applyNumberFormat="1" applyFont="1" applyFill="1" applyBorder="1" applyAlignment="1">
      <alignment horizontal="center" vertical="center" wrapText="1"/>
    </xf>
    <xf numFmtId="164" fontId="11" fillId="0" borderId="11" xfId="42" applyNumberFormat="1"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1" xfId="0" applyFont="1" applyFill="1" applyBorder="1" applyAlignment="1">
      <alignment horizontal="center" vertical="center" wrapText="1"/>
    </xf>
    <xf numFmtId="164" fontId="6" fillId="0" borderId="10" xfId="42"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3" borderId="10" xfId="0" applyFont="1" applyFill="1" applyBorder="1" applyAlignment="1">
      <alignment horizontal="center" vertical="center" wrapText="1"/>
    </xf>
    <xf numFmtId="43" fontId="4" fillId="0" borderId="21" xfId="42" applyFont="1" applyBorder="1" applyAlignment="1">
      <alignment horizontal="center" vertical="center" wrapText="1"/>
    </xf>
    <xf numFmtId="43" fontId="4" fillId="0" borderId="18" xfId="42"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43" fontId="4" fillId="0" borderId="21" xfId="0" applyNumberFormat="1" applyFont="1" applyBorder="1" applyAlignment="1">
      <alignment horizontal="center" vertical="center" wrapText="1"/>
    </xf>
    <xf numFmtId="43" fontId="4" fillId="0" borderId="18" xfId="0" applyNumberFormat="1" applyFont="1" applyBorder="1" applyAlignment="1">
      <alignment horizontal="center" vertical="center" wrapText="1"/>
    </xf>
    <xf numFmtId="43" fontId="4" fillId="0" borderId="22" xfId="42" applyFont="1" applyBorder="1" applyAlignment="1">
      <alignment horizontal="center" vertical="center" wrapText="1"/>
    </xf>
    <xf numFmtId="0" fontId="4" fillId="0" borderId="22" xfId="0" applyFont="1" applyBorder="1" applyAlignment="1">
      <alignment horizontal="center" vertical="center" wrapText="1"/>
    </xf>
    <xf numFmtId="43" fontId="4" fillId="0" borderId="10" xfId="42" applyFont="1" applyBorder="1" applyAlignment="1">
      <alignment horizontal="center" vertical="center" wrapText="1"/>
    </xf>
    <xf numFmtId="0" fontId="4" fillId="0" borderId="10" xfId="0" applyFont="1" applyBorder="1" applyAlignment="1">
      <alignment horizontal="center" vertical="center" wrapText="1"/>
    </xf>
    <xf numFmtId="164" fontId="4" fillId="0" borderId="21" xfId="42" applyNumberFormat="1" applyFont="1" applyBorder="1" applyAlignment="1">
      <alignment horizontal="center" vertical="center" wrapText="1"/>
    </xf>
    <xf numFmtId="164" fontId="4" fillId="0" borderId="18" xfId="42"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43" fontId="4" fillId="0" borderId="22" xfId="0" applyNumberFormat="1" applyFont="1" applyBorder="1" applyAlignment="1">
      <alignment horizontal="center" vertical="center" wrapText="1"/>
    </xf>
    <xf numFmtId="0" fontId="4" fillId="0" borderId="21" xfId="0" applyFont="1" applyBorder="1" applyAlignment="1" quotePrefix="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164" fontId="2" fillId="0" borderId="21" xfId="42" applyNumberFormat="1" applyFont="1" applyBorder="1" applyAlignment="1">
      <alignment horizontal="center" vertical="center" wrapText="1"/>
    </xf>
    <xf numFmtId="164" fontId="2" fillId="0" borderId="18" xfId="42" applyNumberFormat="1" applyFont="1" applyBorder="1" applyAlignment="1">
      <alignment horizontal="center" vertical="center" wrapText="1"/>
    </xf>
    <xf numFmtId="2" fontId="2" fillId="0" borderId="21"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0" fontId="4" fillId="0" borderId="21" xfId="0" applyFont="1" applyBorder="1" applyAlignment="1" quotePrefix="1">
      <alignment horizontal="right" vertical="center" wrapText="1"/>
    </xf>
    <xf numFmtId="0" fontId="4" fillId="0" borderId="18" xfId="0" applyFont="1" applyBorder="1" applyAlignment="1">
      <alignment horizontal="right" vertical="center" wrapText="1"/>
    </xf>
    <xf numFmtId="43" fontId="4" fillId="0" borderId="21" xfId="42" applyFont="1" applyBorder="1" applyAlignment="1">
      <alignment vertical="center" wrapText="1"/>
    </xf>
    <xf numFmtId="43" fontId="4" fillId="0" borderId="18" xfId="42" applyFont="1" applyBorder="1" applyAlignment="1">
      <alignment vertical="center" wrapText="1"/>
    </xf>
    <xf numFmtId="0" fontId="4" fillId="0" borderId="21" xfId="0" applyFont="1" applyBorder="1" applyAlignment="1">
      <alignment horizontal="right" vertical="center" wrapText="1"/>
    </xf>
    <xf numFmtId="43" fontId="4" fillId="0" borderId="21" xfId="42" applyFont="1" applyBorder="1" applyAlignment="1">
      <alignment horizontal="left" vertical="center" wrapText="1"/>
    </xf>
    <xf numFmtId="43" fontId="4" fillId="0" borderId="18" xfId="42" applyFont="1" applyBorder="1" applyAlignment="1">
      <alignment horizontal="left" vertical="center" wrapText="1"/>
    </xf>
    <xf numFmtId="43" fontId="4" fillId="0" borderId="22" xfId="42" applyFont="1" applyBorder="1" applyAlignment="1">
      <alignment horizontal="left" vertical="center" wrapText="1"/>
    </xf>
    <xf numFmtId="43" fontId="4" fillId="0" borderId="21" xfId="0" applyNumberFormat="1" applyFont="1" applyBorder="1" applyAlignment="1">
      <alignment horizontal="left" vertical="center" wrapText="1"/>
    </xf>
    <xf numFmtId="43" fontId="4" fillId="0" borderId="22" xfId="0" applyNumberFormat="1" applyFont="1" applyBorder="1" applyAlignment="1">
      <alignment horizontal="left" vertical="center" wrapText="1"/>
    </xf>
    <xf numFmtId="43" fontId="4" fillId="0" borderId="18" xfId="0" applyNumberFormat="1" applyFont="1" applyBorder="1" applyAlignment="1">
      <alignment horizontal="left" vertical="center" wrapText="1"/>
    </xf>
    <xf numFmtId="0" fontId="4" fillId="0" borderId="22" xfId="0" applyFont="1" applyBorder="1" applyAlignment="1">
      <alignment horizontal="right" vertical="center" wrapText="1"/>
    </xf>
    <xf numFmtId="0" fontId="59" fillId="0" borderId="10" xfId="0" applyFont="1" applyBorder="1" applyAlignment="1">
      <alignment horizontal="center" vertical="center" wrapText="1"/>
    </xf>
    <xf numFmtId="0" fontId="59" fillId="0" borderId="0" xfId="0" applyFont="1" applyAlignment="1">
      <alignment horizontal="center" vertical="center" wrapText="1"/>
    </xf>
    <xf numFmtId="0" fontId="59" fillId="0" borderId="0" xfId="0" applyFont="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21" xfId="0" applyFont="1" applyBorder="1" applyAlignment="1">
      <alignment horizontal="center" vertical="center"/>
    </xf>
    <xf numFmtId="0" fontId="59" fillId="0" borderId="18" xfId="0" applyFont="1" applyBorder="1" applyAlignment="1">
      <alignment horizontal="center" vertical="center"/>
    </xf>
    <xf numFmtId="0" fontId="59" fillId="0" borderId="21"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22" xfId="0" applyFont="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Border="1" applyAlignment="1">
      <alignment horizontal="center" vertical="center"/>
    </xf>
    <xf numFmtId="0" fontId="8"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30" xfId="42" applyNumberFormat="1" applyFont="1" applyBorder="1" applyAlignment="1">
      <alignment horizontal="center" vertical="center" wrapText="1"/>
    </xf>
    <xf numFmtId="0" fontId="6" fillId="0" borderId="15" xfId="42"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17" xfId="0" applyFont="1" applyBorder="1" applyAlignment="1">
      <alignment horizontal="center" vertical="center"/>
    </xf>
    <xf numFmtId="0" fontId="58" fillId="0" borderId="33" xfId="0" applyFont="1" applyBorder="1" applyAlignment="1">
      <alignment horizontal="center" vertical="center"/>
    </xf>
    <xf numFmtId="164" fontId="6" fillId="0" borderId="10" xfId="42" applyNumberFormat="1" applyFont="1" applyBorder="1" applyAlignment="1">
      <alignment horizontal="center" vertical="center" wrapText="1"/>
    </xf>
    <xf numFmtId="0" fontId="66" fillId="0" borderId="0" xfId="0" applyFont="1" applyAlignment="1">
      <alignment horizontal="left" vertical="center" wrapText="1"/>
    </xf>
    <xf numFmtId="164" fontId="6" fillId="0" borderId="25" xfId="42" applyNumberFormat="1" applyFont="1" applyBorder="1" applyAlignment="1">
      <alignment horizontal="center" vertical="center" wrapText="1"/>
    </xf>
    <xf numFmtId="164" fontId="6" fillId="0" borderId="27" xfId="42" applyNumberFormat="1" applyFont="1" applyBorder="1" applyAlignment="1">
      <alignment horizontal="center" vertical="center" wrapText="1"/>
    </xf>
    <xf numFmtId="0" fontId="58" fillId="0" borderId="19" xfId="0" applyFont="1" applyBorder="1" applyAlignment="1">
      <alignment horizontal="center" vertical="center" wrapText="1"/>
    </xf>
    <xf numFmtId="164" fontId="6" fillId="0" borderId="21" xfId="42" applyNumberFormat="1" applyFont="1" applyBorder="1" applyAlignment="1">
      <alignment horizontal="center" vertical="center" wrapText="1"/>
    </xf>
    <xf numFmtId="164" fontId="6" fillId="0" borderId="18" xfId="42" applyNumberFormat="1" applyFont="1" applyBorder="1" applyAlignment="1">
      <alignment horizontal="center" vertical="center" wrapText="1"/>
    </xf>
    <xf numFmtId="0" fontId="58" fillId="0" borderId="12" xfId="0" applyFont="1" applyBorder="1" applyAlignment="1">
      <alignment horizontal="center" vertical="center" wrapText="1"/>
    </xf>
    <xf numFmtId="0" fontId="6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5"/>
  <sheetViews>
    <sheetView tabSelected="1" zoomScale="85" zoomScaleNormal="85" zoomScaleSheetLayoutView="55" zoomScalePageLayoutView="0" workbookViewId="0" topLeftCell="A79">
      <selection activeCell="H83" sqref="H83"/>
    </sheetView>
  </sheetViews>
  <sheetFormatPr defaultColWidth="9.140625" defaultRowHeight="44.25" customHeight="1"/>
  <cols>
    <col min="1" max="1" width="9.28125" style="320" customWidth="1"/>
    <col min="2" max="2" width="49.00390625" style="321" customWidth="1"/>
    <col min="3" max="6" width="22.140625" style="127" customWidth="1"/>
    <col min="7" max="16384" width="9.140625" style="127" customWidth="1"/>
  </cols>
  <sheetData>
    <row r="1" spans="1:6" s="125" customFormat="1" ht="77.25" customHeight="1">
      <c r="A1" s="336" t="s">
        <v>2118</v>
      </c>
      <c r="B1" s="336"/>
      <c r="C1" s="336"/>
      <c r="D1" s="336"/>
      <c r="E1" s="336"/>
      <c r="F1" s="336"/>
    </row>
    <row r="2" spans="1:6" ht="35.25" customHeight="1">
      <c r="A2" s="338" t="s">
        <v>2123</v>
      </c>
      <c r="B2" s="338"/>
      <c r="C2" s="338"/>
      <c r="D2" s="338"/>
      <c r="E2" s="338"/>
      <c r="F2" s="338"/>
    </row>
    <row r="3" spans="1:6" ht="17.25" customHeight="1">
      <c r="A3" s="331"/>
      <c r="B3" s="331"/>
      <c r="C3" s="331"/>
      <c r="D3" s="331"/>
      <c r="E3" s="331"/>
      <c r="F3" s="331"/>
    </row>
    <row r="4" spans="1:6" ht="23.25" customHeight="1">
      <c r="A4" s="339" t="s">
        <v>0</v>
      </c>
      <c r="B4" s="337" t="s">
        <v>15</v>
      </c>
      <c r="C4" s="335" t="s">
        <v>21</v>
      </c>
      <c r="D4" s="335"/>
      <c r="E4" s="335"/>
      <c r="F4" s="335" t="s">
        <v>2117</v>
      </c>
    </row>
    <row r="5" spans="1:6" ht="84.75" customHeight="1">
      <c r="A5" s="339"/>
      <c r="B5" s="337"/>
      <c r="C5" s="337" t="s">
        <v>11</v>
      </c>
      <c r="D5" s="337" t="s">
        <v>20</v>
      </c>
      <c r="E5" s="337"/>
      <c r="F5" s="335"/>
    </row>
    <row r="6" spans="1:6" ht="61.5" customHeight="1">
      <c r="A6" s="339"/>
      <c r="B6" s="337"/>
      <c r="C6" s="337"/>
      <c r="D6" s="296" t="s">
        <v>18</v>
      </c>
      <c r="E6" s="296" t="s">
        <v>19</v>
      </c>
      <c r="F6" s="335"/>
    </row>
    <row r="7" spans="1:6" s="297" customFormat="1" ht="34.5" customHeight="1">
      <c r="A7" s="332" t="s">
        <v>2</v>
      </c>
      <c r="B7" s="333" t="s">
        <v>3</v>
      </c>
      <c r="C7" s="333">
        <v>1</v>
      </c>
      <c r="D7" s="333">
        <v>2</v>
      </c>
      <c r="E7" s="333">
        <v>3</v>
      </c>
      <c r="F7" s="334">
        <v>4</v>
      </c>
    </row>
    <row r="8" spans="1:6" ht="63" customHeight="1" hidden="1">
      <c r="A8" s="294" t="s">
        <v>2</v>
      </c>
      <c r="B8" s="298" t="s">
        <v>379</v>
      </c>
      <c r="C8" s="298"/>
      <c r="D8" s="298"/>
      <c r="E8" s="298"/>
      <c r="F8" s="299"/>
    </row>
    <row r="9" spans="1:6" ht="63" customHeight="1">
      <c r="A9" s="328" t="s">
        <v>2</v>
      </c>
      <c r="B9" s="329" t="s">
        <v>2122</v>
      </c>
      <c r="C9" s="329"/>
      <c r="D9" s="329"/>
      <c r="E9" s="329"/>
      <c r="F9" s="330"/>
    </row>
    <row r="10" spans="1:6" ht="63" customHeight="1">
      <c r="A10" s="295">
        <v>1</v>
      </c>
      <c r="B10" s="315" t="s">
        <v>44</v>
      </c>
      <c r="C10" s="315"/>
      <c r="D10" s="315"/>
      <c r="E10" s="315"/>
      <c r="F10" s="299"/>
    </row>
    <row r="11" spans="1:6" ht="63" customHeight="1">
      <c r="A11" s="295"/>
      <c r="B11" s="315" t="s">
        <v>2119</v>
      </c>
      <c r="C11" s="315"/>
      <c r="D11" s="315"/>
      <c r="E11" s="315"/>
      <c r="F11" s="299"/>
    </row>
    <row r="12" spans="1:6" ht="63" customHeight="1">
      <c r="A12" s="295"/>
      <c r="B12" s="315" t="s">
        <v>2119</v>
      </c>
      <c r="C12" s="315"/>
      <c r="D12" s="315"/>
      <c r="E12" s="315"/>
      <c r="F12" s="299"/>
    </row>
    <row r="13" spans="1:6" ht="63" customHeight="1">
      <c r="A13" s="295">
        <v>2</v>
      </c>
      <c r="B13" s="315" t="s">
        <v>2120</v>
      </c>
      <c r="C13" s="315"/>
      <c r="D13" s="315"/>
      <c r="E13" s="315"/>
      <c r="F13" s="299"/>
    </row>
    <row r="14" spans="1:6" ht="63" customHeight="1">
      <c r="A14" s="295"/>
      <c r="B14" s="315" t="s">
        <v>2119</v>
      </c>
      <c r="C14" s="315"/>
      <c r="D14" s="315"/>
      <c r="E14" s="315"/>
      <c r="F14" s="299"/>
    </row>
    <row r="15" spans="1:6" ht="63" customHeight="1">
      <c r="A15" s="328" t="s">
        <v>3</v>
      </c>
      <c r="B15" s="329" t="s">
        <v>2121</v>
      </c>
      <c r="C15" s="329"/>
      <c r="D15" s="329"/>
      <c r="E15" s="329"/>
      <c r="F15" s="330"/>
    </row>
    <row r="16" spans="1:6" ht="59.25" customHeight="1">
      <c r="A16" s="322"/>
      <c r="B16" s="323" t="s">
        <v>321</v>
      </c>
      <c r="C16" s="323"/>
      <c r="D16" s="323"/>
      <c r="E16" s="323"/>
      <c r="F16" s="325"/>
    </row>
    <row r="17" spans="1:6" s="292" customFormat="1" ht="44.25" customHeight="1">
      <c r="A17" s="300" t="s">
        <v>4</v>
      </c>
      <c r="B17" s="301" t="s">
        <v>10</v>
      </c>
      <c r="C17" s="302">
        <v>0</v>
      </c>
      <c r="D17" s="302">
        <v>0</v>
      </c>
      <c r="E17" s="302">
        <v>0</v>
      </c>
      <c r="F17" s="303"/>
    </row>
    <row r="18" spans="1:6" ht="44.25" customHeight="1">
      <c r="A18" s="304">
        <v>1</v>
      </c>
      <c r="B18" s="305" t="s">
        <v>178</v>
      </c>
      <c r="C18" s="306">
        <v>12</v>
      </c>
      <c r="D18" s="306">
        <v>0</v>
      </c>
      <c r="E18" s="306">
        <v>32</v>
      </c>
      <c r="F18" s="299"/>
    </row>
    <row r="19" spans="1:6" ht="44.25" customHeight="1">
      <c r="A19" s="304">
        <v>2</v>
      </c>
      <c r="B19" s="305" t="s">
        <v>181</v>
      </c>
      <c r="C19" s="306">
        <v>12</v>
      </c>
      <c r="D19" s="306">
        <v>0</v>
      </c>
      <c r="E19" s="306">
        <v>70</v>
      </c>
      <c r="F19" s="299"/>
    </row>
    <row r="20" spans="1:6" ht="44.25" customHeight="1">
      <c r="A20" s="304">
        <v>3</v>
      </c>
      <c r="B20" s="305" t="s">
        <v>182</v>
      </c>
      <c r="C20" s="306">
        <v>12</v>
      </c>
      <c r="D20" s="306">
        <v>0</v>
      </c>
      <c r="E20" s="306">
        <v>28</v>
      </c>
      <c r="F20" s="299"/>
    </row>
    <row r="21" spans="1:6" ht="44.25" customHeight="1">
      <c r="A21" s="304">
        <v>4</v>
      </c>
      <c r="B21" s="305" t="s">
        <v>183</v>
      </c>
      <c r="C21" s="306">
        <v>12</v>
      </c>
      <c r="D21" s="306">
        <v>0</v>
      </c>
      <c r="E21" s="306">
        <v>44</v>
      </c>
      <c r="F21" s="299"/>
    </row>
    <row r="22" spans="1:6" ht="44.25" customHeight="1">
      <c r="A22" s="304">
        <v>5</v>
      </c>
      <c r="B22" s="305" t="s">
        <v>184</v>
      </c>
      <c r="C22" s="306">
        <v>12</v>
      </c>
      <c r="D22" s="306">
        <v>0</v>
      </c>
      <c r="E22" s="306">
        <v>65</v>
      </c>
      <c r="F22" s="299"/>
    </row>
    <row r="23" spans="1:6" ht="44.25" customHeight="1">
      <c r="A23" s="304">
        <v>6</v>
      </c>
      <c r="B23" s="305" t="s">
        <v>185</v>
      </c>
      <c r="C23" s="306">
        <v>12</v>
      </c>
      <c r="D23" s="306">
        <v>0</v>
      </c>
      <c r="E23" s="306">
        <v>60</v>
      </c>
      <c r="F23" s="299"/>
    </row>
    <row r="24" spans="1:6" ht="44.25" customHeight="1">
      <c r="A24" s="304">
        <v>7</v>
      </c>
      <c r="B24" s="305" t="s">
        <v>186</v>
      </c>
      <c r="C24" s="306">
        <v>12</v>
      </c>
      <c r="D24" s="306">
        <v>0</v>
      </c>
      <c r="E24" s="306">
        <v>70</v>
      </c>
      <c r="F24" s="299"/>
    </row>
    <row r="25" spans="1:6" ht="44.25" customHeight="1">
      <c r="A25" s="304">
        <v>8</v>
      </c>
      <c r="B25" s="305" t="s">
        <v>187</v>
      </c>
      <c r="C25" s="306">
        <v>12</v>
      </c>
      <c r="D25" s="306">
        <v>0</v>
      </c>
      <c r="E25" s="306">
        <v>10</v>
      </c>
      <c r="F25" s="299"/>
    </row>
    <row r="26" spans="1:6" ht="44.25" customHeight="1">
      <c r="A26" s="304">
        <v>9</v>
      </c>
      <c r="B26" s="305" t="s">
        <v>188</v>
      </c>
      <c r="C26" s="306">
        <v>12</v>
      </c>
      <c r="D26" s="306">
        <v>0</v>
      </c>
      <c r="E26" s="306">
        <v>7</v>
      </c>
      <c r="F26" s="299"/>
    </row>
    <row r="27" spans="1:6" s="292" customFormat="1" ht="44.25" customHeight="1">
      <c r="A27" s="300" t="s">
        <v>5</v>
      </c>
      <c r="B27" s="301" t="s">
        <v>27</v>
      </c>
      <c r="C27" s="302">
        <v>0</v>
      </c>
      <c r="D27" s="302">
        <v>0</v>
      </c>
      <c r="E27" s="302">
        <v>0</v>
      </c>
      <c r="F27" s="303"/>
    </row>
    <row r="28" spans="1:6" s="292" customFormat="1" ht="44.25" customHeight="1">
      <c r="A28" s="300">
        <v>1</v>
      </c>
      <c r="B28" s="301" t="s">
        <v>189</v>
      </c>
      <c r="C28" s="302">
        <v>0</v>
      </c>
      <c r="D28" s="302">
        <v>0</v>
      </c>
      <c r="E28" s="302">
        <v>0</v>
      </c>
      <c r="F28" s="303"/>
    </row>
    <row r="29" spans="1:6" s="292" customFormat="1" ht="44.25" customHeight="1">
      <c r="A29" s="300" t="s">
        <v>190</v>
      </c>
      <c r="B29" s="301" t="s">
        <v>191</v>
      </c>
      <c r="C29" s="302">
        <v>0</v>
      </c>
      <c r="D29" s="302">
        <v>0</v>
      </c>
      <c r="E29" s="302">
        <v>0</v>
      </c>
      <c r="F29" s="303"/>
    </row>
    <row r="30" spans="1:6" ht="44.25" customHeight="1">
      <c r="A30" s="304" t="s">
        <v>387</v>
      </c>
      <c r="B30" s="305" t="s">
        <v>192</v>
      </c>
      <c r="C30" s="306">
        <v>10</v>
      </c>
      <c r="D30" s="306">
        <v>0</v>
      </c>
      <c r="E30" s="306">
        <v>31</v>
      </c>
      <c r="F30" s="299"/>
    </row>
    <row r="31" spans="1:6" ht="44.25" customHeight="1">
      <c r="A31" s="304" t="s">
        <v>388</v>
      </c>
      <c r="B31" s="305" t="s">
        <v>330</v>
      </c>
      <c r="C31" s="306">
        <v>10</v>
      </c>
      <c r="D31" s="306">
        <v>0</v>
      </c>
      <c r="E31" s="306">
        <v>26</v>
      </c>
      <c r="F31" s="299"/>
    </row>
    <row r="32" spans="1:6" ht="44.25" customHeight="1">
      <c r="A32" s="304" t="s">
        <v>389</v>
      </c>
      <c r="B32" s="305" t="s">
        <v>331</v>
      </c>
      <c r="C32" s="306">
        <v>10</v>
      </c>
      <c r="D32" s="306">
        <v>0</v>
      </c>
      <c r="E32" s="306">
        <v>38</v>
      </c>
      <c r="F32" s="299"/>
    </row>
    <row r="33" spans="1:6" ht="44.25" customHeight="1">
      <c r="A33" s="304" t="s">
        <v>390</v>
      </c>
      <c r="B33" s="305" t="s">
        <v>194</v>
      </c>
      <c r="C33" s="306">
        <v>10</v>
      </c>
      <c r="D33" s="306">
        <v>0</v>
      </c>
      <c r="E33" s="306">
        <v>40</v>
      </c>
      <c r="F33" s="299"/>
    </row>
    <row r="34" spans="1:6" ht="44.25" customHeight="1">
      <c r="A34" s="304" t="s">
        <v>391</v>
      </c>
      <c r="B34" s="305" t="s">
        <v>195</v>
      </c>
      <c r="C34" s="306">
        <v>10</v>
      </c>
      <c r="D34" s="306">
        <v>0</v>
      </c>
      <c r="E34" s="306">
        <v>36</v>
      </c>
      <c r="F34" s="299"/>
    </row>
    <row r="35" spans="1:6" ht="44.25" customHeight="1">
      <c r="A35" s="304" t="s">
        <v>392</v>
      </c>
      <c r="B35" s="305" t="s">
        <v>332</v>
      </c>
      <c r="C35" s="306">
        <v>10</v>
      </c>
      <c r="D35" s="306">
        <v>0</v>
      </c>
      <c r="E35" s="306">
        <v>42</v>
      </c>
      <c r="F35" s="299"/>
    </row>
    <row r="36" spans="1:6" ht="44.25" customHeight="1">
      <c r="A36" s="304" t="s">
        <v>393</v>
      </c>
      <c r="B36" s="305" t="s">
        <v>196</v>
      </c>
      <c r="C36" s="306">
        <v>10</v>
      </c>
      <c r="D36" s="306">
        <v>0</v>
      </c>
      <c r="E36" s="306">
        <v>45.5</v>
      </c>
      <c r="F36" s="299"/>
    </row>
    <row r="37" spans="1:6" ht="44.25" customHeight="1">
      <c r="A37" s="304" t="s">
        <v>394</v>
      </c>
      <c r="B37" s="305" t="s">
        <v>333</v>
      </c>
      <c r="C37" s="306">
        <v>10</v>
      </c>
      <c r="D37" s="306">
        <v>0</v>
      </c>
      <c r="E37" s="306">
        <v>49</v>
      </c>
      <c r="F37" s="299"/>
    </row>
    <row r="38" spans="1:6" ht="44.25" customHeight="1">
      <c r="A38" s="304" t="s">
        <v>395</v>
      </c>
      <c r="B38" s="305" t="s">
        <v>334</v>
      </c>
      <c r="C38" s="306">
        <v>10</v>
      </c>
      <c r="D38" s="306">
        <v>0</v>
      </c>
      <c r="E38" s="306">
        <v>40</v>
      </c>
      <c r="F38" s="299"/>
    </row>
    <row r="39" spans="1:6" s="292" customFormat="1" ht="44.25" customHeight="1">
      <c r="A39" s="300" t="s">
        <v>197</v>
      </c>
      <c r="B39" s="301" t="s">
        <v>198</v>
      </c>
      <c r="C39" s="302">
        <v>0</v>
      </c>
      <c r="D39" s="302">
        <v>0</v>
      </c>
      <c r="E39" s="302">
        <v>0</v>
      </c>
      <c r="F39" s="303"/>
    </row>
    <row r="40" spans="1:6" ht="44.25" customHeight="1">
      <c r="A40" s="304" t="s">
        <v>396</v>
      </c>
      <c r="B40" s="305" t="s">
        <v>199</v>
      </c>
      <c r="C40" s="306">
        <v>10</v>
      </c>
      <c r="D40" s="306">
        <v>0</v>
      </c>
      <c r="E40" s="306">
        <v>31</v>
      </c>
      <c r="F40" s="299"/>
    </row>
    <row r="41" spans="1:6" s="292" customFormat="1" ht="44.25" customHeight="1">
      <c r="A41" s="300" t="s">
        <v>200</v>
      </c>
      <c r="B41" s="301" t="s">
        <v>201</v>
      </c>
      <c r="C41" s="302">
        <v>0</v>
      </c>
      <c r="D41" s="302">
        <v>0</v>
      </c>
      <c r="E41" s="302">
        <v>0</v>
      </c>
      <c r="F41" s="303"/>
    </row>
    <row r="42" spans="1:6" ht="44.25" customHeight="1">
      <c r="A42" s="304" t="s">
        <v>397</v>
      </c>
      <c r="B42" s="305" t="s">
        <v>192</v>
      </c>
      <c r="C42" s="306">
        <v>10</v>
      </c>
      <c r="D42" s="306">
        <v>0</v>
      </c>
      <c r="E42" s="306">
        <v>31</v>
      </c>
      <c r="F42" s="299"/>
    </row>
    <row r="43" spans="1:6" ht="44.25" customHeight="1">
      <c r="A43" s="304" t="s">
        <v>398</v>
      </c>
      <c r="B43" s="305" t="s">
        <v>335</v>
      </c>
      <c r="C43" s="306">
        <v>10</v>
      </c>
      <c r="D43" s="306">
        <v>0</v>
      </c>
      <c r="E43" s="306">
        <v>26</v>
      </c>
      <c r="F43" s="299"/>
    </row>
    <row r="44" spans="1:6" ht="44.25" customHeight="1">
      <c r="A44" s="304" t="s">
        <v>399</v>
      </c>
      <c r="B44" s="305" t="s">
        <v>195</v>
      </c>
      <c r="C44" s="306">
        <v>10</v>
      </c>
      <c r="D44" s="306">
        <v>0</v>
      </c>
      <c r="E44" s="306">
        <v>36</v>
      </c>
      <c r="F44" s="299"/>
    </row>
    <row r="45" spans="1:6" ht="44.25" customHeight="1">
      <c r="A45" s="304" t="s">
        <v>400</v>
      </c>
      <c r="B45" s="305" t="s">
        <v>194</v>
      </c>
      <c r="C45" s="306">
        <v>10</v>
      </c>
      <c r="D45" s="306">
        <v>0</v>
      </c>
      <c r="E45" s="306">
        <v>40</v>
      </c>
      <c r="F45" s="299"/>
    </row>
    <row r="46" spans="1:6" ht="44.25" customHeight="1">
      <c r="A46" s="304" t="s">
        <v>401</v>
      </c>
      <c r="B46" s="305" t="s">
        <v>336</v>
      </c>
      <c r="C46" s="306">
        <v>10</v>
      </c>
      <c r="D46" s="306">
        <v>0</v>
      </c>
      <c r="E46" s="306">
        <v>38</v>
      </c>
      <c r="F46" s="299"/>
    </row>
    <row r="47" spans="1:6" ht="44.25" customHeight="1">
      <c r="A47" s="304" t="s">
        <v>402</v>
      </c>
      <c r="B47" s="305" t="s">
        <v>337</v>
      </c>
      <c r="C47" s="306">
        <v>10</v>
      </c>
      <c r="D47" s="306">
        <v>0</v>
      </c>
      <c r="E47" s="306">
        <v>49</v>
      </c>
      <c r="F47" s="299"/>
    </row>
    <row r="48" spans="1:6" ht="44.25" customHeight="1">
      <c r="A48" s="304" t="s">
        <v>403</v>
      </c>
      <c r="B48" s="305" t="s">
        <v>338</v>
      </c>
      <c r="C48" s="306">
        <v>10</v>
      </c>
      <c r="D48" s="306">
        <v>0</v>
      </c>
      <c r="E48" s="306">
        <v>42</v>
      </c>
      <c r="F48" s="299"/>
    </row>
    <row r="49" spans="1:6" ht="44.25" customHeight="1">
      <c r="A49" s="304" t="s">
        <v>404</v>
      </c>
      <c r="B49" s="305" t="s">
        <v>196</v>
      </c>
      <c r="C49" s="306">
        <v>10</v>
      </c>
      <c r="D49" s="306">
        <v>0</v>
      </c>
      <c r="E49" s="306">
        <v>45.5</v>
      </c>
      <c r="F49" s="299"/>
    </row>
    <row r="50" spans="1:6" ht="44.25" customHeight="1">
      <c r="A50" s="304" t="s">
        <v>405</v>
      </c>
      <c r="B50" s="305" t="s">
        <v>334</v>
      </c>
      <c r="C50" s="306">
        <v>10</v>
      </c>
      <c r="D50" s="306">
        <v>0</v>
      </c>
      <c r="E50" s="306">
        <v>40</v>
      </c>
      <c r="F50" s="299"/>
    </row>
    <row r="51" spans="1:6" s="292" customFormat="1" ht="44.25" customHeight="1">
      <c r="A51" s="300">
        <v>2</v>
      </c>
      <c r="B51" s="301" t="s">
        <v>202</v>
      </c>
      <c r="C51" s="302">
        <v>0</v>
      </c>
      <c r="D51" s="302">
        <v>0</v>
      </c>
      <c r="E51" s="302">
        <v>0</v>
      </c>
      <c r="F51" s="303"/>
    </row>
    <row r="52" spans="1:6" s="292" customFormat="1" ht="44.25" customHeight="1">
      <c r="A52" s="300" t="s">
        <v>203</v>
      </c>
      <c r="B52" s="301" t="s">
        <v>204</v>
      </c>
      <c r="C52" s="302">
        <v>0</v>
      </c>
      <c r="D52" s="302">
        <v>0</v>
      </c>
      <c r="E52" s="302">
        <v>0</v>
      </c>
      <c r="F52" s="303"/>
    </row>
    <row r="53" spans="1:6" ht="60.75" customHeight="1">
      <c r="A53" s="304" t="s">
        <v>406</v>
      </c>
      <c r="B53" s="305" t="s">
        <v>339</v>
      </c>
      <c r="C53" s="306">
        <v>10</v>
      </c>
      <c r="D53" s="306">
        <v>0</v>
      </c>
      <c r="E53" s="306">
        <v>30</v>
      </c>
      <c r="F53" s="299"/>
    </row>
    <row r="54" spans="1:6" ht="44.25" customHeight="1">
      <c r="A54" s="304" t="s">
        <v>407</v>
      </c>
      <c r="B54" s="305" t="s">
        <v>340</v>
      </c>
      <c r="C54" s="306">
        <v>10</v>
      </c>
      <c r="D54" s="306">
        <v>0</v>
      </c>
      <c r="E54" s="306">
        <v>28</v>
      </c>
      <c r="F54" s="299"/>
    </row>
    <row r="55" spans="1:6" ht="44.25" customHeight="1">
      <c r="A55" s="304" t="s">
        <v>408</v>
      </c>
      <c r="B55" s="305" t="s">
        <v>206</v>
      </c>
      <c r="C55" s="306">
        <v>10</v>
      </c>
      <c r="D55" s="306">
        <v>0</v>
      </c>
      <c r="E55" s="306">
        <v>35</v>
      </c>
      <c r="F55" s="299"/>
    </row>
    <row r="56" spans="1:6" ht="44.25" customHeight="1">
      <c r="A56" s="304" t="s">
        <v>409</v>
      </c>
      <c r="B56" s="305" t="s">
        <v>341</v>
      </c>
      <c r="C56" s="306">
        <v>10</v>
      </c>
      <c r="D56" s="306">
        <v>0</v>
      </c>
      <c r="E56" s="306">
        <v>38</v>
      </c>
      <c r="F56" s="299"/>
    </row>
    <row r="57" spans="1:6" ht="44.25" customHeight="1">
      <c r="A57" s="304" t="s">
        <v>410</v>
      </c>
      <c r="B57" s="305" t="s">
        <v>342</v>
      </c>
      <c r="C57" s="306">
        <v>10</v>
      </c>
      <c r="D57" s="306">
        <v>47</v>
      </c>
      <c r="E57" s="306">
        <v>1</v>
      </c>
      <c r="F57" s="299"/>
    </row>
    <row r="58" spans="1:6" ht="44.25" customHeight="1">
      <c r="A58" s="304" t="s">
        <v>411</v>
      </c>
      <c r="B58" s="305" t="s">
        <v>343</v>
      </c>
      <c r="C58" s="306">
        <v>10</v>
      </c>
      <c r="D58" s="306">
        <v>0</v>
      </c>
      <c r="E58" s="306">
        <v>47</v>
      </c>
      <c r="F58" s="299"/>
    </row>
    <row r="59" spans="1:6" ht="44.25" customHeight="1">
      <c r="A59" s="304" t="s">
        <v>412</v>
      </c>
      <c r="B59" s="305" t="s">
        <v>207</v>
      </c>
      <c r="C59" s="306">
        <v>10</v>
      </c>
      <c r="D59" s="306">
        <v>0</v>
      </c>
      <c r="E59" s="306">
        <v>40</v>
      </c>
      <c r="F59" s="299"/>
    </row>
    <row r="60" spans="1:6" ht="44.25" customHeight="1">
      <c r="A60" s="304" t="s">
        <v>413</v>
      </c>
      <c r="B60" s="305" t="s">
        <v>208</v>
      </c>
      <c r="C60" s="306">
        <v>10</v>
      </c>
      <c r="D60" s="306">
        <v>0</v>
      </c>
      <c r="E60" s="306">
        <v>45</v>
      </c>
      <c r="F60" s="299"/>
    </row>
    <row r="61" spans="1:6" s="292" customFormat="1" ht="44.25" customHeight="1">
      <c r="A61" s="300" t="s">
        <v>209</v>
      </c>
      <c r="B61" s="301" t="s">
        <v>210</v>
      </c>
      <c r="C61" s="302">
        <v>0</v>
      </c>
      <c r="D61" s="302">
        <v>0</v>
      </c>
      <c r="E61" s="302">
        <v>0</v>
      </c>
      <c r="F61" s="303"/>
    </row>
    <row r="62" spans="1:6" ht="44.25" customHeight="1">
      <c r="A62" s="304" t="s">
        <v>414</v>
      </c>
      <c r="B62" s="305" t="s">
        <v>211</v>
      </c>
      <c r="C62" s="306">
        <v>10</v>
      </c>
      <c r="D62" s="306">
        <v>0</v>
      </c>
      <c r="E62" s="306">
        <v>30</v>
      </c>
      <c r="F62" s="299"/>
    </row>
    <row r="63" spans="1:6" s="292" customFormat="1" ht="44.25" customHeight="1">
      <c r="A63" s="300" t="s">
        <v>212</v>
      </c>
      <c r="B63" s="301" t="s">
        <v>213</v>
      </c>
      <c r="C63" s="302">
        <v>0</v>
      </c>
      <c r="D63" s="302">
        <v>0</v>
      </c>
      <c r="E63" s="302">
        <v>0</v>
      </c>
      <c r="F63" s="303"/>
    </row>
    <row r="64" spans="1:6" ht="44.25" customHeight="1">
      <c r="A64" s="304" t="s">
        <v>415</v>
      </c>
      <c r="B64" s="305" t="s">
        <v>214</v>
      </c>
      <c r="C64" s="306">
        <v>9</v>
      </c>
      <c r="D64" s="306">
        <v>0</v>
      </c>
      <c r="E64" s="306">
        <v>30</v>
      </c>
      <c r="F64" s="299"/>
    </row>
    <row r="65" spans="1:6" ht="44.25" customHeight="1">
      <c r="A65" s="304" t="s">
        <v>416</v>
      </c>
      <c r="B65" s="305" t="s">
        <v>215</v>
      </c>
      <c r="C65" s="306">
        <v>9</v>
      </c>
      <c r="D65" s="306">
        <v>0</v>
      </c>
      <c r="E65" s="306">
        <v>31</v>
      </c>
      <c r="F65" s="299"/>
    </row>
    <row r="66" spans="1:6" ht="44.25" customHeight="1">
      <c r="A66" s="304" t="s">
        <v>417</v>
      </c>
      <c r="B66" s="305" t="s">
        <v>216</v>
      </c>
      <c r="C66" s="306">
        <v>9</v>
      </c>
      <c r="D66" s="306">
        <v>0</v>
      </c>
      <c r="E66" s="306">
        <v>35</v>
      </c>
      <c r="F66" s="299"/>
    </row>
    <row r="67" spans="1:6" ht="44.25" customHeight="1">
      <c r="A67" s="304" t="s">
        <v>418</v>
      </c>
      <c r="B67" s="305" t="s">
        <v>217</v>
      </c>
      <c r="C67" s="306">
        <v>9</v>
      </c>
      <c r="D67" s="306">
        <v>0</v>
      </c>
      <c r="E67" s="306">
        <v>50</v>
      </c>
      <c r="F67" s="299"/>
    </row>
    <row r="68" spans="1:6" ht="44.25" customHeight="1">
      <c r="A68" s="304" t="s">
        <v>419</v>
      </c>
      <c r="B68" s="305" t="s">
        <v>218</v>
      </c>
      <c r="C68" s="306">
        <v>9</v>
      </c>
      <c r="D68" s="306">
        <v>0</v>
      </c>
      <c r="E68" s="306">
        <v>35</v>
      </c>
      <c r="F68" s="299"/>
    </row>
    <row r="69" spans="1:6" ht="44.25" customHeight="1">
      <c r="A69" s="304" t="s">
        <v>420</v>
      </c>
      <c r="B69" s="305" t="s">
        <v>208</v>
      </c>
      <c r="C69" s="306">
        <v>9</v>
      </c>
      <c r="D69" s="306">
        <v>0</v>
      </c>
      <c r="E69" s="306">
        <v>45</v>
      </c>
      <c r="F69" s="299"/>
    </row>
    <row r="70" spans="1:6" s="292" customFormat="1" ht="44.25" customHeight="1">
      <c r="A70" s="300">
        <v>3</v>
      </c>
      <c r="B70" s="301" t="s">
        <v>219</v>
      </c>
      <c r="C70" s="302">
        <v>0</v>
      </c>
      <c r="D70" s="302">
        <v>0</v>
      </c>
      <c r="E70" s="302">
        <v>0</v>
      </c>
      <c r="F70" s="303"/>
    </row>
    <row r="71" spans="1:6" s="292" customFormat="1" ht="44.25" customHeight="1">
      <c r="A71" s="300" t="s">
        <v>220</v>
      </c>
      <c r="B71" s="301" t="s">
        <v>221</v>
      </c>
      <c r="C71" s="302">
        <v>0</v>
      </c>
      <c r="D71" s="302">
        <v>0</v>
      </c>
      <c r="E71" s="302">
        <v>0</v>
      </c>
      <c r="F71" s="303"/>
    </row>
    <row r="72" spans="1:6" ht="44.25" customHeight="1">
      <c r="A72" s="304" t="s">
        <v>421</v>
      </c>
      <c r="B72" s="305" t="s">
        <v>235</v>
      </c>
      <c r="C72" s="306">
        <v>9</v>
      </c>
      <c r="D72" s="306">
        <v>0</v>
      </c>
      <c r="E72" s="306">
        <v>9</v>
      </c>
      <c r="F72" s="299"/>
    </row>
    <row r="73" spans="1:6" ht="44.25" customHeight="1">
      <c r="A73" s="304" t="s">
        <v>422</v>
      </c>
      <c r="B73" s="305" t="s">
        <v>344</v>
      </c>
      <c r="C73" s="306">
        <v>9</v>
      </c>
      <c r="D73" s="306">
        <v>0</v>
      </c>
      <c r="E73" s="306">
        <v>3</v>
      </c>
      <c r="F73" s="299"/>
    </row>
    <row r="74" spans="1:6" ht="44.25" customHeight="1">
      <c r="A74" s="304" t="s">
        <v>423</v>
      </c>
      <c r="B74" s="305" t="s">
        <v>345</v>
      </c>
      <c r="C74" s="306">
        <v>9</v>
      </c>
      <c r="D74" s="306">
        <v>0</v>
      </c>
      <c r="E74" s="306">
        <v>5</v>
      </c>
      <c r="F74" s="299"/>
    </row>
    <row r="75" spans="1:6" ht="44.25" customHeight="1">
      <c r="A75" s="304" t="s">
        <v>424</v>
      </c>
      <c r="B75" s="305" t="s">
        <v>223</v>
      </c>
      <c r="C75" s="306">
        <v>9</v>
      </c>
      <c r="D75" s="306">
        <v>0</v>
      </c>
      <c r="E75" s="306">
        <v>6</v>
      </c>
      <c r="F75" s="299"/>
    </row>
    <row r="76" spans="1:6" s="292" customFormat="1" ht="44.25" customHeight="1">
      <c r="A76" s="300" t="s">
        <v>224</v>
      </c>
      <c r="B76" s="301" t="s">
        <v>225</v>
      </c>
      <c r="C76" s="302">
        <v>0</v>
      </c>
      <c r="D76" s="302">
        <v>0</v>
      </c>
      <c r="E76" s="302">
        <v>0</v>
      </c>
      <c r="F76" s="303"/>
    </row>
    <row r="77" spans="1:6" ht="44.25" customHeight="1">
      <c r="A77" s="304" t="s">
        <v>425</v>
      </c>
      <c r="B77" s="305" t="s">
        <v>226</v>
      </c>
      <c r="C77" s="306">
        <v>9</v>
      </c>
      <c r="D77" s="306">
        <v>0</v>
      </c>
      <c r="E77" s="306">
        <v>11</v>
      </c>
      <c r="F77" s="299"/>
    </row>
    <row r="78" spans="1:6" ht="44.25" customHeight="1">
      <c r="A78" s="304" t="s">
        <v>426</v>
      </c>
      <c r="B78" s="305" t="s">
        <v>346</v>
      </c>
      <c r="C78" s="306">
        <v>9</v>
      </c>
      <c r="D78" s="306">
        <v>0</v>
      </c>
      <c r="E78" s="306">
        <v>12</v>
      </c>
      <c r="F78" s="299"/>
    </row>
    <row r="79" spans="1:6" ht="44.25" customHeight="1">
      <c r="A79" s="304" t="s">
        <v>427</v>
      </c>
      <c r="B79" s="305" t="s">
        <v>227</v>
      </c>
      <c r="C79" s="306">
        <v>9</v>
      </c>
      <c r="D79" s="306">
        <v>0</v>
      </c>
      <c r="E79" s="306">
        <v>16</v>
      </c>
      <c r="F79" s="299"/>
    </row>
    <row r="80" spans="1:6" ht="44.25" customHeight="1">
      <c r="A80" s="304" t="s">
        <v>428</v>
      </c>
      <c r="B80" s="305" t="s">
        <v>228</v>
      </c>
      <c r="C80" s="306">
        <v>9</v>
      </c>
      <c r="D80" s="306">
        <v>5</v>
      </c>
      <c r="E80" s="306">
        <v>13</v>
      </c>
      <c r="F80" s="299"/>
    </row>
    <row r="81" spans="1:6" ht="44.25" customHeight="1">
      <c r="A81" s="304" t="s">
        <v>429</v>
      </c>
      <c r="B81" s="305" t="s">
        <v>347</v>
      </c>
      <c r="C81" s="306">
        <v>9</v>
      </c>
      <c r="D81" s="306">
        <v>0</v>
      </c>
      <c r="E81" s="306">
        <v>12</v>
      </c>
      <c r="F81" s="299"/>
    </row>
    <row r="82" spans="1:6" ht="44.25" customHeight="1">
      <c r="A82" s="304" t="s">
        <v>430</v>
      </c>
      <c r="B82" s="305" t="s">
        <v>229</v>
      </c>
      <c r="C82" s="306">
        <v>9</v>
      </c>
      <c r="D82" s="306">
        <v>0</v>
      </c>
      <c r="E82" s="306">
        <v>15</v>
      </c>
      <c r="F82" s="299"/>
    </row>
    <row r="83" spans="1:6" s="292" customFormat="1" ht="44.25" customHeight="1">
      <c r="A83" s="300" t="s">
        <v>230</v>
      </c>
      <c r="B83" s="301" t="s">
        <v>231</v>
      </c>
      <c r="C83" s="302">
        <v>0</v>
      </c>
      <c r="D83" s="302">
        <v>0</v>
      </c>
      <c r="E83" s="302">
        <v>0</v>
      </c>
      <c r="F83" s="303"/>
    </row>
    <row r="84" spans="1:6" ht="44.25" customHeight="1">
      <c r="A84" s="304" t="s">
        <v>431</v>
      </c>
      <c r="B84" s="305" t="s">
        <v>348</v>
      </c>
      <c r="C84" s="306">
        <v>9</v>
      </c>
      <c r="D84" s="306">
        <v>0</v>
      </c>
      <c r="E84" s="306">
        <v>8</v>
      </c>
      <c r="F84" s="299"/>
    </row>
    <row r="85" spans="1:6" s="292" customFormat="1" ht="44.25" customHeight="1">
      <c r="A85" s="300" t="s">
        <v>232</v>
      </c>
      <c r="B85" s="301" t="s">
        <v>233</v>
      </c>
      <c r="C85" s="302">
        <v>0</v>
      </c>
      <c r="D85" s="302">
        <v>0</v>
      </c>
      <c r="E85" s="302">
        <v>0</v>
      </c>
      <c r="F85" s="303"/>
    </row>
    <row r="86" spans="1:6" ht="44.25" customHeight="1">
      <c r="A86" s="304" t="s">
        <v>432</v>
      </c>
      <c r="B86" s="305" t="s">
        <v>234</v>
      </c>
      <c r="C86" s="306">
        <v>9</v>
      </c>
      <c r="D86" s="306">
        <v>0</v>
      </c>
      <c r="E86" s="306">
        <v>9</v>
      </c>
      <c r="F86" s="299"/>
    </row>
    <row r="87" spans="1:6" ht="44.25" customHeight="1">
      <c r="A87" s="304" t="s">
        <v>433</v>
      </c>
      <c r="B87" s="305" t="s">
        <v>349</v>
      </c>
      <c r="C87" s="306">
        <v>9</v>
      </c>
      <c r="D87" s="306">
        <v>0</v>
      </c>
      <c r="E87" s="306">
        <v>3</v>
      </c>
      <c r="F87" s="299"/>
    </row>
    <row r="88" spans="1:6" ht="44.25" customHeight="1">
      <c r="A88" s="304" t="s">
        <v>434</v>
      </c>
      <c r="B88" s="305" t="s">
        <v>235</v>
      </c>
      <c r="C88" s="306">
        <v>9</v>
      </c>
      <c r="D88" s="306">
        <v>0</v>
      </c>
      <c r="E88" s="306">
        <v>5</v>
      </c>
      <c r="F88" s="299"/>
    </row>
    <row r="89" spans="1:6" ht="44.25" customHeight="1">
      <c r="A89" s="304" t="s">
        <v>435</v>
      </c>
      <c r="B89" s="305" t="s">
        <v>236</v>
      </c>
      <c r="C89" s="306">
        <v>9</v>
      </c>
      <c r="D89" s="306">
        <v>0</v>
      </c>
      <c r="E89" s="306">
        <v>6</v>
      </c>
      <c r="F89" s="299"/>
    </row>
    <row r="90" spans="1:6" ht="44.25" customHeight="1">
      <c r="A90" s="304" t="s">
        <v>436</v>
      </c>
      <c r="B90" s="305" t="s">
        <v>237</v>
      </c>
      <c r="C90" s="306">
        <v>9</v>
      </c>
      <c r="D90" s="306">
        <v>0</v>
      </c>
      <c r="E90" s="306">
        <v>12</v>
      </c>
      <c r="F90" s="299"/>
    </row>
    <row r="91" spans="1:6" ht="44.25" customHeight="1">
      <c r="A91" s="304" t="s">
        <v>437</v>
      </c>
      <c r="B91" s="305" t="s">
        <v>222</v>
      </c>
      <c r="C91" s="306">
        <v>9</v>
      </c>
      <c r="D91" s="306">
        <v>0</v>
      </c>
      <c r="E91" s="306">
        <v>5</v>
      </c>
      <c r="F91" s="299"/>
    </row>
    <row r="92" spans="1:6" s="292" customFormat="1" ht="44.25" customHeight="1">
      <c r="A92" s="300" t="s">
        <v>238</v>
      </c>
      <c r="B92" s="301" t="s">
        <v>239</v>
      </c>
      <c r="C92" s="302">
        <v>0</v>
      </c>
      <c r="D92" s="302">
        <v>0</v>
      </c>
      <c r="E92" s="302">
        <v>0</v>
      </c>
      <c r="F92" s="303"/>
    </row>
    <row r="93" spans="1:6" ht="44.25" customHeight="1">
      <c r="A93" s="304" t="s">
        <v>438</v>
      </c>
      <c r="B93" s="305" t="s">
        <v>226</v>
      </c>
      <c r="C93" s="306">
        <v>9</v>
      </c>
      <c r="D93" s="306">
        <v>0</v>
      </c>
      <c r="E93" s="306">
        <v>11</v>
      </c>
      <c r="F93" s="299"/>
    </row>
    <row r="94" spans="1:6" ht="44.25" customHeight="1">
      <c r="A94" s="304" t="s">
        <v>439</v>
      </c>
      <c r="B94" s="305" t="s">
        <v>228</v>
      </c>
      <c r="C94" s="306">
        <v>9</v>
      </c>
      <c r="D94" s="306">
        <v>0</v>
      </c>
      <c r="E94" s="306">
        <v>18</v>
      </c>
      <c r="F94" s="299"/>
    </row>
    <row r="95" spans="1:6" ht="44.25" customHeight="1">
      <c r="A95" s="304" t="s">
        <v>440</v>
      </c>
      <c r="B95" s="305" t="s">
        <v>227</v>
      </c>
      <c r="C95" s="306">
        <v>9</v>
      </c>
      <c r="D95" s="306">
        <v>0</v>
      </c>
      <c r="E95" s="306">
        <v>16</v>
      </c>
      <c r="F95" s="299"/>
    </row>
    <row r="96" spans="1:6" ht="44.25" customHeight="1">
      <c r="A96" s="304" t="s">
        <v>441</v>
      </c>
      <c r="B96" s="305" t="s">
        <v>350</v>
      </c>
      <c r="C96" s="306">
        <v>9</v>
      </c>
      <c r="D96" s="306">
        <v>0</v>
      </c>
      <c r="E96" s="306">
        <v>12</v>
      </c>
      <c r="F96" s="299"/>
    </row>
    <row r="97" spans="1:6" ht="44.25" customHeight="1">
      <c r="A97" s="304" t="s">
        <v>442</v>
      </c>
      <c r="B97" s="305" t="s">
        <v>347</v>
      </c>
      <c r="C97" s="306">
        <v>9</v>
      </c>
      <c r="D97" s="306">
        <v>0</v>
      </c>
      <c r="E97" s="306">
        <v>12</v>
      </c>
      <c r="F97" s="299"/>
    </row>
    <row r="98" spans="1:6" ht="44.25" customHeight="1">
      <c r="A98" s="304" t="s">
        <v>443</v>
      </c>
      <c r="B98" s="305" t="s">
        <v>229</v>
      </c>
      <c r="C98" s="306">
        <v>9</v>
      </c>
      <c r="D98" s="306">
        <v>0</v>
      </c>
      <c r="E98" s="306">
        <v>15</v>
      </c>
      <c r="F98" s="299"/>
    </row>
    <row r="99" spans="1:6" s="292" customFormat="1" ht="44.25" customHeight="1">
      <c r="A99" s="300">
        <v>4</v>
      </c>
      <c r="B99" s="301" t="s">
        <v>240</v>
      </c>
      <c r="C99" s="302">
        <v>0</v>
      </c>
      <c r="D99" s="302">
        <v>0</v>
      </c>
      <c r="E99" s="302">
        <v>0</v>
      </c>
      <c r="F99" s="303"/>
    </row>
    <row r="100" spans="1:6" s="292" customFormat="1" ht="44.25" customHeight="1">
      <c r="A100" s="300" t="s">
        <v>241</v>
      </c>
      <c r="B100" s="301" t="s">
        <v>242</v>
      </c>
      <c r="C100" s="302">
        <v>0</v>
      </c>
      <c r="D100" s="302">
        <v>0</v>
      </c>
      <c r="E100" s="302">
        <v>0</v>
      </c>
      <c r="F100" s="303"/>
    </row>
    <row r="101" spans="1:6" ht="44.25" customHeight="1">
      <c r="A101" s="304" t="s">
        <v>444</v>
      </c>
      <c r="B101" s="305" t="s">
        <v>250</v>
      </c>
      <c r="C101" s="306">
        <v>5</v>
      </c>
      <c r="D101" s="306">
        <v>0</v>
      </c>
      <c r="E101" s="306">
        <v>9</v>
      </c>
      <c r="F101" s="299"/>
    </row>
    <row r="102" spans="1:6" ht="44.25" customHeight="1">
      <c r="A102" s="304" t="s">
        <v>445</v>
      </c>
      <c r="B102" s="305" t="s">
        <v>244</v>
      </c>
      <c r="C102" s="306">
        <v>5</v>
      </c>
      <c r="D102" s="306">
        <v>0</v>
      </c>
      <c r="E102" s="306">
        <v>6</v>
      </c>
      <c r="F102" s="299"/>
    </row>
    <row r="103" spans="1:6" s="292" customFormat="1" ht="44.25" customHeight="1">
      <c r="A103" s="300" t="s">
        <v>245</v>
      </c>
      <c r="B103" s="301" t="s">
        <v>246</v>
      </c>
      <c r="C103" s="302">
        <v>0</v>
      </c>
      <c r="D103" s="302">
        <v>0</v>
      </c>
      <c r="E103" s="302">
        <v>0</v>
      </c>
      <c r="F103" s="303"/>
    </row>
    <row r="104" spans="1:6" ht="44.25" customHeight="1">
      <c r="A104" s="304" t="s">
        <v>446</v>
      </c>
      <c r="B104" s="305" t="s">
        <v>351</v>
      </c>
      <c r="C104" s="306">
        <v>2</v>
      </c>
      <c r="D104" s="306">
        <v>0</v>
      </c>
      <c r="E104" s="306">
        <v>13</v>
      </c>
      <c r="F104" s="299"/>
    </row>
    <row r="105" spans="1:6" ht="44.25" customHeight="1">
      <c r="A105" s="304" t="s">
        <v>447</v>
      </c>
      <c r="B105" s="305" t="s">
        <v>352</v>
      </c>
      <c r="C105" s="306">
        <v>2</v>
      </c>
      <c r="D105" s="306">
        <v>0</v>
      </c>
      <c r="E105" s="306">
        <v>18</v>
      </c>
      <c r="F105" s="299"/>
    </row>
    <row r="106" spans="1:6" ht="44.25" customHeight="1">
      <c r="A106" s="304" t="s">
        <v>448</v>
      </c>
      <c r="B106" s="305" t="s">
        <v>353</v>
      </c>
      <c r="C106" s="306">
        <v>2</v>
      </c>
      <c r="D106" s="306">
        <v>0</v>
      </c>
      <c r="E106" s="306">
        <v>17</v>
      </c>
      <c r="F106" s="299"/>
    </row>
    <row r="107" spans="1:6" s="292" customFormat="1" ht="44.25" customHeight="1">
      <c r="A107" s="300" t="s">
        <v>248</v>
      </c>
      <c r="B107" s="301" t="s">
        <v>249</v>
      </c>
      <c r="C107" s="302">
        <v>0</v>
      </c>
      <c r="D107" s="302">
        <v>0</v>
      </c>
      <c r="E107" s="302">
        <v>0</v>
      </c>
      <c r="F107" s="303"/>
    </row>
    <row r="108" spans="1:6" ht="44.25" customHeight="1">
      <c r="A108" s="304" t="s">
        <v>449</v>
      </c>
      <c r="B108" s="305" t="s">
        <v>250</v>
      </c>
      <c r="C108" s="306">
        <v>10</v>
      </c>
      <c r="D108" s="306">
        <v>0</v>
      </c>
      <c r="E108" s="306">
        <v>8</v>
      </c>
      <c r="F108" s="299"/>
    </row>
    <row r="109" spans="1:6" s="292" customFormat="1" ht="44.25" customHeight="1">
      <c r="A109" s="300" t="s">
        <v>251</v>
      </c>
      <c r="B109" s="301" t="s">
        <v>252</v>
      </c>
      <c r="C109" s="302">
        <v>0</v>
      </c>
      <c r="D109" s="302">
        <v>0</v>
      </c>
      <c r="E109" s="302">
        <v>0</v>
      </c>
      <c r="F109" s="303"/>
    </row>
    <row r="110" spans="1:6" ht="44.25" customHeight="1">
      <c r="A110" s="304" t="s">
        <v>450</v>
      </c>
      <c r="B110" s="305" t="s">
        <v>253</v>
      </c>
      <c r="C110" s="306">
        <v>10</v>
      </c>
      <c r="D110" s="306">
        <v>0</v>
      </c>
      <c r="E110" s="306">
        <v>9</v>
      </c>
      <c r="F110" s="299"/>
    </row>
    <row r="111" spans="1:6" ht="44.25" customHeight="1">
      <c r="A111" s="304" t="s">
        <v>451</v>
      </c>
      <c r="B111" s="305" t="s">
        <v>244</v>
      </c>
      <c r="C111" s="306">
        <v>10</v>
      </c>
      <c r="D111" s="306">
        <v>0</v>
      </c>
      <c r="E111" s="306">
        <v>6</v>
      </c>
      <c r="F111" s="299"/>
    </row>
    <row r="112" spans="1:6" ht="44.25" customHeight="1">
      <c r="A112" s="304" t="s">
        <v>452</v>
      </c>
      <c r="B112" s="305" t="s">
        <v>354</v>
      </c>
      <c r="C112" s="306">
        <v>10</v>
      </c>
      <c r="D112" s="306">
        <v>0</v>
      </c>
      <c r="E112" s="306">
        <v>0</v>
      </c>
      <c r="F112" s="299"/>
    </row>
    <row r="113" spans="1:6" ht="44.25" customHeight="1">
      <c r="A113" s="304" t="s">
        <v>453</v>
      </c>
      <c r="B113" s="305" t="s">
        <v>355</v>
      </c>
      <c r="C113" s="306">
        <v>10</v>
      </c>
      <c r="D113" s="306">
        <v>0</v>
      </c>
      <c r="E113" s="306">
        <v>20</v>
      </c>
      <c r="F113" s="299"/>
    </row>
    <row r="114" spans="1:6" ht="44.25" customHeight="1">
      <c r="A114" s="304" t="s">
        <v>454</v>
      </c>
      <c r="B114" s="305" t="s">
        <v>356</v>
      </c>
      <c r="C114" s="306">
        <v>10</v>
      </c>
      <c r="D114" s="306">
        <v>0</v>
      </c>
      <c r="E114" s="306">
        <v>25</v>
      </c>
      <c r="F114" s="299"/>
    </row>
    <row r="115" spans="1:6" ht="44.25" customHeight="1">
      <c r="A115" s="304" t="s">
        <v>455</v>
      </c>
      <c r="B115" s="305" t="s">
        <v>353</v>
      </c>
      <c r="C115" s="306">
        <v>10</v>
      </c>
      <c r="D115" s="306">
        <v>0</v>
      </c>
      <c r="E115" s="306">
        <v>17</v>
      </c>
      <c r="F115" s="299"/>
    </row>
    <row r="116" spans="1:6" s="292" customFormat="1" ht="44.25" customHeight="1">
      <c r="A116" s="300">
        <v>5</v>
      </c>
      <c r="B116" s="301" t="s">
        <v>254</v>
      </c>
      <c r="C116" s="302">
        <v>0</v>
      </c>
      <c r="D116" s="302">
        <v>0</v>
      </c>
      <c r="E116" s="302">
        <v>0</v>
      </c>
      <c r="F116" s="303"/>
    </row>
    <row r="117" spans="1:6" s="292" customFormat="1" ht="44.25" customHeight="1">
      <c r="A117" s="300" t="s">
        <v>255</v>
      </c>
      <c r="B117" s="301" t="s">
        <v>256</v>
      </c>
      <c r="C117" s="302">
        <v>0</v>
      </c>
      <c r="D117" s="302">
        <v>0</v>
      </c>
      <c r="E117" s="302">
        <v>0</v>
      </c>
      <c r="F117" s="303"/>
    </row>
    <row r="118" spans="1:6" ht="44.25" customHeight="1">
      <c r="A118" s="304" t="s">
        <v>456</v>
      </c>
      <c r="B118" s="305" t="s">
        <v>257</v>
      </c>
      <c r="C118" s="306">
        <v>10</v>
      </c>
      <c r="D118" s="306">
        <v>0</v>
      </c>
      <c r="E118" s="306">
        <v>4</v>
      </c>
      <c r="F118" s="299"/>
    </row>
    <row r="119" spans="1:6" s="292" customFormat="1" ht="44.25" customHeight="1">
      <c r="A119" s="300" t="s">
        <v>258</v>
      </c>
      <c r="B119" s="301" t="s">
        <v>259</v>
      </c>
      <c r="C119" s="302">
        <v>0</v>
      </c>
      <c r="D119" s="302">
        <v>0</v>
      </c>
      <c r="E119" s="302">
        <v>0</v>
      </c>
      <c r="F119" s="303"/>
    </row>
    <row r="120" spans="1:6" ht="44.25" customHeight="1">
      <c r="A120" s="304" t="s">
        <v>457</v>
      </c>
      <c r="B120" s="305" t="s">
        <v>257</v>
      </c>
      <c r="C120" s="306">
        <v>10</v>
      </c>
      <c r="D120" s="306">
        <v>0</v>
      </c>
      <c r="E120" s="306">
        <v>4</v>
      </c>
      <c r="F120" s="299"/>
    </row>
    <row r="121" spans="1:6" s="292" customFormat="1" ht="44.25" customHeight="1">
      <c r="A121" s="300">
        <v>6</v>
      </c>
      <c r="B121" s="301" t="s">
        <v>260</v>
      </c>
      <c r="C121" s="302">
        <v>0</v>
      </c>
      <c r="D121" s="302">
        <v>0</v>
      </c>
      <c r="E121" s="302">
        <v>0</v>
      </c>
      <c r="F121" s="303"/>
    </row>
    <row r="122" spans="1:6" s="292" customFormat="1" ht="44.25" customHeight="1">
      <c r="A122" s="300" t="s">
        <v>261</v>
      </c>
      <c r="B122" s="301" t="s">
        <v>262</v>
      </c>
      <c r="C122" s="302">
        <v>0</v>
      </c>
      <c r="D122" s="302">
        <v>0</v>
      </c>
      <c r="E122" s="302">
        <v>0</v>
      </c>
      <c r="F122" s="303"/>
    </row>
    <row r="123" spans="1:6" ht="44.25" customHeight="1">
      <c r="A123" s="304" t="s">
        <v>458</v>
      </c>
      <c r="B123" s="305" t="s">
        <v>263</v>
      </c>
      <c r="C123" s="306">
        <v>10</v>
      </c>
      <c r="D123" s="306">
        <v>0</v>
      </c>
      <c r="E123" s="306">
        <v>25</v>
      </c>
      <c r="F123" s="299"/>
    </row>
    <row r="124" spans="1:6" s="292" customFormat="1" ht="44.25" customHeight="1">
      <c r="A124" s="300" t="s">
        <v>264</v>
      </c>
      <c r="B124" s="301" t="s">
        <v>265</v>
      </c>
      <c r="C124" s="302">
        <v>0</v>
      </c>
      <c r="D124" s="302">
        <v>0</v>
      </c>
      <c r="E124" s="302">
        <v>0</v>
      </c>
      <c r="F124" s="303"/>
    </row>
    <row r="125" spans="1:6" ht="44.25" customHeight="1">
      <c r="A125" s="304" t="s">
        <v>459</v>
      </c>
      <c r="B125" s="305" t="s">
        <v>263</v>
      </c>
      <c r="C125" s="306">
        <v>10</v>
      </c>
      <c r="D125" s="306">
        <v>0</v>
      </c>
      <c r="E125" s="306">
        <v>25</v>
      </c>
      <c r="F125" s="299"/>
    </row>
    <row r="126" spans="1:6" s="292" customFormat="1" ht="44.25" customHeight="1">
      <c r="A126" s="300">
        <v>7</v>
      </c>
      <c r="B126" s="301" t="s">
        <v>266</v>
      </c>
      <c r="C126" s="302">
        <v>0</v>
      </c>
      <c r="D126" s="302">
        <v>0</v>
      </c>
      <c r="E126" s="302">
        <v>0</v>
      </c>
      <c r="F126" s="303"/>
    </row>
    <row r="127" spans="1:6" s="292" customFormat="1" ht="44.25" customHeight="1">
      <c r="A127" s="300" t="s">
        <v>267</v>
      </c>
      <c r="B127" s="301" t="s">
        <v>268</v>
      </c>
      <c r="C127" s="302">
        <v>0</v>
      </c>
      <c r="D127" s="302">
        <v>0</v>
      </c>
      <c r="E127" s="302">
        <v>0</v>
      </c>
      <c r="F127" s="303"/>
    </row>
    <row r="128" spans="1:6" ht="44.25" customHeight="1">
      <c r="A128" s="304" t="s">
        <v>460</v>
      </c>
      <c r="B128" s="305" t="s">
        <v>269</v>
      </c>
      <c r="C128" s="306">
        <v>10</v>
      </c>
      <c r="D128" s="306">
        <v>0</v>
      </c>
      <c r="E128" s="306">
        <v>69</v>
      </c>
      <c r="F128" s="299"/>
    </row>
    <row r="129" spans="1:6" ht="44.25" customHeight="1">
      <c r="A129" s="304" t="s">
        <v>461</v>
      </c>
      <c r="B129" s="305" t="s">
        <v>270</v>
      </c>
      <c r="C129" s="306">
        <v>10</v>
      </c>
      <c r="D129" s="306">
        <v>0</v>
      </c>
      <c r="E129" s="306">
        <v>68</v>
      </c>
      <c r="F129" s="299"/>
    </row>
    <row r="130" spans="1:6" ht="44.25" customHeight="1">
      <c r="A130" s="304" t="s">
        <v>462</v>
      </c>
      <c r="B130" s="305" t="s">
        <v>271</v>
      </c>
      <c r="C130" s="306">
        <v>10</v>
      </c>
      <c r="D130" s="306">
        <v>0</v>
      </c>
      <c r="E130" s="306">
        <v>70</v>
      </c>
      <c r="F130" s="299"/>
    </row>
    <row r="131" spans="1:6" ht="44.25" customHeight="1">
      <c r="A131" s="304" t="s">
        <v>463</v>
      </c>
      <c r="B131" s="305" t="s">
        <v>272</v>
      </c>
      <c r="C131" s="306">
        <v>10</v>
      </c>
      <c r="D131" s="306">
        <v>0</v>
      </c>
      <c r="E131" s="306">
        <v>72</v>
      </c>
      <c r="F131" s="299"/>
    </row>
    <row r="132" spans="1:6" ht="44.25" customHeight="1">
      <c r="A132" s="304" t="s">
        <v>464</v>
      </c>
      <c r="B132" s="305" t="s">
        <v>357</v>
      </c>
      <c r="C132" s="306">
        <v>10</v>
      </c>
      <c r="D132" s="306">
        <v>0</v>
      </c>
      <c r="E132" s="306">
        <v>75</v>
      </c>
      <c r="F132" s="299"/>
    </row>
    <row r="133" spans="1:6" ht="53.25" customHeight="1">
      <c r="A133" s="304" t="s">
        <v>465</v>
      </c>
      <c r="B133" s="305" t="s">
        <v>358</v>
      </c>
      <c r="C133" s="306">
        <v>10</v>
      </c>
      <c r="D133" s="306">
        <v>0</v>
      </c>
      <c r="E133" s="306">
        <v>76</v>
      </c>
      <c r="F133" s="299"/>
    </row>
    <row r="134" spans="1:6" s="292" customFormat="1" ht="44.25" customHeight="1">
      <c r="A134" s="300" t="s">
        <v>273</v>
      </c>
      <c r="B134" s="301" t="s">
        <v>274</v>
      </c>
      <c r="C134" s="302">
        <v>0</v>
      </c>
      <c r="D134" s="302">
        <v>0</v>
      </c>
      <c r="E134" s="302">
        <v>0</v>
      </c>
      <c r="F134" s="303"/>
    </row>
    <row r="135" spans="1:6" ht="44.25" customHeight="1">
      <c r="A135" s="304" t="s">
        <v>466</v>
      </c>
      <c r="B135" s="305" t="s">
        <v>275</v>
      </c>
      <c r="C135" s="306">
        <v>10</v>
      </c>
      <c r="D135" s="306">
        <v>0</v>
      </c>
      <c r="E135" s="306">
        <v>69</v>
      </c>
      <c r="F135" s="299"/>
    </row>
    <row r="136" spans="1:6" ht="44.25" customHeight="1">
      <c r="A136" s="304" t="s">
        <v>467</v>
      </c>
      <c r="B136" s="305" t="s">
        <v>276</v>
      </c>
      <c r="C136" s="306">
        <v>10</v>
      </c>
      <c r="D136" s="306">
        <v>0</v>
      </c>
      <c r="E136" s="306">
        <v>68</v>
      </c>
      <c r="F136" s="299"/>
    </row>
    <row r="137" spans="1:6" ht="44.25" customHeight="1">
      <c r="A137" s="304" t="s">
        <v>468</v>
      </c>
      <c r="B137" s="305" t="s">
        <v>277</v>
      </c>
      <c r="C137" s="306">
        <v>10</v>
      </c>
      <c r="D137" s="306">
        <v>0</v>
      </c>
      <c r="E137" s="306">
        <v>70</v>
      </c>
      <c r="F137" s="299"/>
    </row>
    <row r="138" spans="1:6" ht="44.25" customHeight="1">
      <c r="A138" s="304" t="s">
        <v>469</v>
      </c>
      <c r="B138" s="305" t="s">
        <v>278</v>
      </c>
      <c r="C138" s="306">
        <v>10</v>
      </c>
      <c r="D138" s="306">
        <v>0</v>
      </c>
      <c r="E138" s="306">
        <v>72</v>
      </c>
      <c r="F138" s="299"/>
    </row>
    <row r="139" spans="1:6" ht="44.25" customHeight="1">
      <c r="A139" s="304" t="s">
        <v>470</v>
      </c>
      <c r="B139" s="305" t="s">
        <v>359</v>
      </c>
      <c r="C139" s="306">
        <v>10</v>
      </c>
      <c r="D139" s="306">
        <v>0</v>
      </c>
      <c r="E139" s="306">
        <v>75</v>
      </c>
      <c r="F139" s="299"/>
    </row>
    <row r="140" spans="1:6" s="292" customFormat="1" ht="44.25" customHeight="1">
      <c r="A140" s="300">
        <v>8</v>
      </c>
      <c r="B140" s="301" t="s">
        <v>279</v>
      </c>
      <c r="C140" s="302">
        <v>0</v>
      </c>
      <c r="D140" s="302">
        <v>0</v>
      </c>
      <c r="E140" s="302">
        <v>0</v>
      </c>
      <c r="F140" s="303"/>
    </row>
    <row r="141" spans="1:6" s="292" customFormat="1" ht="44.25" customHeight="1">
      <c r="A141" s="300" t="s">
        <v>280</v>
      </c>
      <c r="B141" s="301" t="s">
        <v>281</v>
      </c>
      <c r="C141" s="302">
        <v>0</v>
      </c>
      <c r="D141" s="302">
        <v>0</v>
      </c>
      <c r="E141" s="302">
        <v>0</v>
      </c>
      <c r="F141" s="303"/>
    </row>
    <row r="142" spans="1:6" ht="44.25" customHeight="1">
      <c r="A142" s="304" t="s">
        <v>471</v>
      </c>
      <c r="B142" s="305" t="s">
        <v>205</v>
      </c>
      <c r="C142" s="306">
        <v>10</v>
      </c>
      <c r="D142" s="306">
        <v>0</v>
      </c>
      <c r="E142" s="306">
        <v>64</v>
      </c>
      <c r="F142" s="299"/>
    </row>
    <row r="143" spans="1:6" ht="44.25" customHeight="1">
      <c r="A143" s="304" t="s">
        <v>472</v>
      </c>
      <c r="B143" s="305" t="s">
        <v>282</v>
      </c>
      <c r="C143" s="306">
        <v>10</v>
      </c>
      <c r="D143" s="306">
        <v>0</v>
      </c>
      <c r="E143" s="306">
        <v>64</v>
      </c>
      <c r="F143" s="299"/>
    </row>
    <row r="144" spans="1:6" ht="44.25" customHeight="1">
      <c r="A144" s="304" t="s">
        <v>473</v>
      </c>
      <c r="B144" s="305" t="s">
        <v>283</v>
      </c>
      <c r="C144" s="306">
        <v>10</v>
      </c>
      <c r="D144" s="306">
        <v>0</v>
      </c>
      <c r="E144" s="306">
        <v>64</v>
      </c>
      <c r="F144" s="299"/>
    </row>
    <row r="145" spans="1:6" ht="44.25" customHeight="1">
      <c r="A145" s="304" t="s">
        <v>474</v>
      </c>
      <c r="B145" s="305" t="s">
        <v>284</v>
      </c>
      <c r="C145" s="306">
        <v>10</v>
      </c>
      <c r="D145" s="306">
        <v>0</v>
      </c>
      <c r="E145" s="306">
        <v>68</v>
      </c>
      <c r="F145" s="299"/>
    </row>
    <row r="146" spans="1:6" ht="44.25" customHeight="1">
      <c r="A146" s="304" t="s">
        <v>475</v>
      </c>
      <c r="B146" s="305" t="s">
        <v>285</v>
      </c>
      <c r="C146" s="306">
        <v>10</v>
      </c>
      <c r="D146" s="306">
        <v>0</v>
      </c>
      <c r="E146" s="306">
        <v>70</v>
      </c>
      <c r="F146" s="299"/>
    </row>
    <row r="147" spans="1:6" s="292" customFormat="1" ht="44.25" customHeight="1">
      <c r="A147" s="300" t="s">
        <v>286</v>
      </c>
      <c r="B147" s="301" t="s">
        <v>287</v>
      </c>
      <c r="C147" s="302">
        <v>0</v>
      </c>
      <c r="D147" s="302">
        <v>0</v>
      </c>
      <c r="E147" s="302">
        <v>0</v>
      </c>
      <c r="F147" s="303"/>
    </row>
    <row r="148" spans="1:6" ht="44.25" customHeight="1">
      <c r="A148" s="304" t="s">
        <v>476</v>
      </c>
      <c r="B148" s="305" t="s">
        <v>288</v>
      </c>
      <c r="C148" s="306">
        <v>10</v>
      </c>
      <c r="D148" s="306">
        <v>0</v>
      </c>
      <c r="E148" s="306">
        <v>64</v>
      </c>
      <c r="F148" s="299"/>
    </row>
    <row r="149" spans="1:6" ht="44.25" customHeight="1">
      <c r="A149" s="304" t="s">
        <v>477</v>
      </c>
      <c r="B149" s="305" t="s">
        <v>285</v>
      </c>
      <c r="C149" s="306">
        <v>10</v>
      </c>
      <c r="D149" s="306">
        <v>0</v>
      </c>
      <c r="E149" s="306">
        <v>70</v>
      </c>
      <c r="F149" s="299"/>
    </row>
    <row r="150" spans="1:6" ht="44.25" customHeight="1">
      <c r="A150" s="304" t="s">
        <v>478</v>
      </c>
      <c r="B150" s="305" t="s">
        <v>284</v>
      </c>
      <c r="C150" s="306">
        <v>10</v>
      </c>
      <c r="D150" s="306">
        <v>0</v>
      </c>
      <c r="E150" s="306">
        <v>68</v>
      </c>
      <c r="F150" s="299"/>
    </row>
    <row r="151" spans="1:6" ht="44.25" customHeight="1">
      <c r="A151" s="304" t="s">
        <v>479</v>
      </c>
      <c r="B151" s="305" t="s">
        <v>289</v>
      </c>
      <c r="C151" s="306">
        <v>10</v>
      </c>
      <c r="D151" s="306">
        <v>0</v>
      </c>
      <c r="E151" s="306">
        <v>67</v>
      </c>
      <c r="F151" s="299"/>
    </row>
    <row r="152" spans="1:6" ht="44.25" customHeight="1">
      <c r="A152" s="304" t="s">
        <v>480</v>
      </c>
      <c r="B152" s="305" t="s">
        <v>360</v>
      </c>
      <c r="C152" s="306">
        <v>10</v>
      </c>
      <c r="D152" s="306">
        <v>0</v>
      </c>
      <c r="E152" s="306">
        <v>67</v>
      </c>
      <c r="F152" s="299"/>
    </row>
    <row r="153" spans="1:6" ht="44.25" customHeight="1">
      <c r="A153" s="304" t="s">
        <v>481</v>
      </c>
      <c r="B153" s="305" t="s">
        <v>283</v>
      </c>
      <c r="C153" s="306">
        <v>10</v>
      </c>
      <c r="D153" s="306">
        <v>0</v>
      </c>
      <c r="E153" s="306">
        <v>64</v>
      </c>
      <c r="F153" s="299"/>
    </row>
    <row r="154" spans="1:6" ht="44.25" customHeight="1">
      <c r="A154" s="304" t="s">
        <v>482</v>
      </c>
      <c r="B154" s="305" t="s">
        <v>361</v>
      </c>
      <c r="C154" s="306">
        <v>10</v>
      </c>
      <c r="D154" s="306">
        <v>0</v>
      </c>
      <c r="E154" s="306">
        <v>66</v>
      </c>
      <c r="F154" s="299"/>
    </row>
    <row r="155" spans="1:6" s="292" customFormat="1" ht="44.25" customHeight="1">
      <c r="A155" s="300">
        <v>9</v>
      </c>
      <c r="B155" s="301" t="s">
        <v>290</v>
      </c>
      <c r="C155" s="302">
        <v>0</v>
      </c>
      <c r="D155" s="302">
        <v>0</v>
      </c>
      <c r="E155" s="302">
        <v>0</v>
      </c>
      <c r="F155" s="303"/>
    </row>
    <row r="156" spans="1:6" s="292" customFormat="1" ht="44.25" customHeight="1">
      <c r="A156" s="300" t="s">
        <v>291</v>
      </c>
      <c r="B156" s="301" t="s">
        <v>292</v>
      </c>
      <c r="C156" s="302">
        <v>0</v>
      </c>
      <c r="D156" s="302">
        <v>0</v>
      </c>
      <c r="E156" s="302">
        <v>0</v>
      </c>
      <c r="F156" s="303"/>
    </row>
    <row r="157" spans="1:6" ht="44.25" customHeight="1">
      <c r="A157" s="304" t="s">
        <v>483</v>
      </c>
      <c r="B157" s="305" t="s">
        <v>293</v>
      </c>
      <c r="C157" s="306">
        <v>10</v>
      </c>
      <c r="D157" s="306">
        <v>0</v>
      </c>
      <c r="E157" s="306">
        <v>60</v>
      </c>
      <c r="F157" s="299"/>
    </row>
    <row r="158" spans="1:6" ht="44.25" customHeight="1">
      <c r="A158" s="304" t="s">
        <v>484</v>
      </c>
      <c r="B158" s="305" t="s">
        <v>294</v>
      </c>
      <c r="C158" s="306">
        <v>10</v>
      </c>
      <c r="D158" s="306">
        <v>0</v>
      </c>
      <c r="E158" s="306">
        <v>57</v>
      </c>
      <c r="F158" s="299"/>
    </row>
    <row r="159" spans="1:6" ht="44.25" customHeight="1">
      <c r="A159" s="304" t="s">
        <v>485</v>
      </c>
      <c r="B159" s="305" t="s">
        <v>295</v>
      </c>
      <c r="C159" s="306">
        <v>10</v>
      </c>
      <c r="D159" s="306">
        <v>0</v>
      </c>
      <c r="E159" s="306">
        <v>54</v>
      </c>
      <c r="F159" s="299"/>
    </row>
    <row r="160" spans="1:6" s="292" customFormat="1" ht="44.25" customHeight="1">
      <c r="A160" s="300" t="s">
        <v>296</v>
      </c>
      <c r="B160" s="301" t="s">
        <v>297</v>
      </c>
      <c r="C160" s="302">
        <v>0</v>
      </c>
      <c r="D160" s="302">
        <v>0</v>
      </c>
      <c r="E160" s="302">
        <v>0</v>
      </c>
      <c r="F160" s="303"/>
    </row>
    <row r="161" spans="1:6" ht="44.25" customHeight="1">
      <c r="A161" s="304" t="s">
        <v>486</v>
      </c>
      <c r="B161" s="305" t="s">
        <v>298</v>
      </c>
      <c r="C161" s="306">
        <v>10</v>
      </c>
      <c r="D161" s="306">
        <v>0</v>
      </c>
      <c r="E161" s="306">
        <v>57</v>
      </c>
      <c r="F161" s="299"/>
    </row>
    <row r="162" spans="1:6" ht="44.25" customHeight="1">
      <c r="A162" s="304" t="s">
        <v>487</v>
      </c>
      <c r="B162" s="305" t="s">
        <v>362</v>
      </c>
      <c r="C162" s="306">
        <v>10</v>
      </c>
      <c r="D162" s="306">
        <v>0</v>
      </c>
      <c r="E162" s="306">
        <v>60</v>
      </c>
      <c r="F162" s="299"/>
    </row>
    <row r="163" spans="1:6" ht="44.25" customHeight="1">
      <c r="A163" s="304" t="s">
        <v>488</v>
      </c>
      <c r="B163" s="305" t="s">
        <v>293</v>
      </c>
      <c r="C163" s="306">
        <v>10</v>
      </c>
      <c r="D163" s="306">
        <v>0</v>
      </c>
      <c r="E163" s="306">
        <v>60</v>
      </c>
      <c r="F163" s="299"/>
    </row>
    <row r="164" spans="1:6" ht="44.25" customHeight="1">
      <c r="A164" s="304" t="s">
        <v>489</v>
      </c>
      <c r="B164" s="305" t="s">
        <v>363</v>
      </c>
      <c r="C164" s="306">
        <v>10</v>
      </c>
      <c r="D164" s="306">
        <v>0</v>
      </c>
      <c r="E164" s="306">
        <v>54</v>
      </c>
      <c r="F164" s="299"/>
    </row>
    <row r="165" spans="1:6" s="292" customFormat="1" ht="44.25" customHeight="1">
      <c r="A165" s="300">
        <v>10</v>
      </c>
      <c r="B165" s="301" t="s">
        <v>299</v>
      </c>
      <c r="C165" s="302">
        <v>0</v>
      </c>
      <c r="D165" s="302">
        <v>0</v>
      </c>
      <c r="E165" s="302">
        <v>0</v>
      </c>
      <c r="F165" s="303"/>
    </row>
    <row r="166" spans="1:6" s="292" customFormat="1" ht="44.25" customHeight="1">
      <c r="A166" s="300" t="s">
        <v>300</v>
      </c>
      <c r="B166" s="301" t="s">
        <v>301</v>
      </c>
      <c r="C166" s="302">
        <v>0</v>
      </c>
      <c r="D166" s="302">
        <v>0</v>
      </c>
      <c r="E166" s="302">
        <v>0</v>
      </c>
      <c r="F166" s="303"/>
    </row>
    <row r="167" spans="1:6" ht="44.25" customHeight="1">
      <c r="A167" s="304" t="s">
        <v>490</v>
      </c>
      <c r="B167" s="305" t="s">
        <v>302</v>
      </c>
      <c r="C167" s="306">
        <v>10</v>
      </c>
      <c r="D167" s="306">
        <v>0</v>
      </c>
      <c r="E167" s="306">
        <v>66</v>
      </c>
      <c r="F167" s="299"/>
    </row>
    <row r="168" spans="1:6" ht="44.25" customHeight="1">
      <c r="A168" s="304" t="s">
        <v>491</v>
      </c>
      <c r="B168" s="305" t="s">
        <v>303</v>
      </c>
      <c r="C168" s="306">
        <v>10</v>
      </c>
      <c r="D168" s="306">
        <v>0</v>
      </c>
      <c r="E168" s="306">
        <v>73</v>
      </c>
      <c r="F168" s="299"/>
    </row>
    <row r="169" spans="1:6" ht="44.25" customHeight="1">
      <c r="A169" s="304" t="s">
        <v>492</v>
      </c>
      <c r="B169" s="305" t="s">
        <v>304</v>
      </c>
      <c r="C169" s="306">
        <v>10</v>
      </c>
      <c r="D169" s="306">
        <v>0</v>
      </c>
      <c r="E169" s="306">
        <v>71</v>
      </c>
      <c r="F169" s="299"/>
    </row>
    <row r="170" spans="1:6" ht="44.25" customHeight="1">
      <c r="A170" s="304" t="s">
        <v>493</v>
      </c>
      <c r="B170" s="305" t="s">
        <v>305</v>
      </c>
      <c r="C170" s="306">
        <v>10</v>
      </c>
      <c r="D170" s="306">
        <v>0</v>
      </c>
      <c r="E170" s="306">
        <v>73</v>
      </c>
      <c r="F170" s="299"/>
    </row>
    <row r="171" spans="1:6" ht="44.25" customHeight="1">
      <c r="A171" s="304" t="s">
        <v>494</v>
      </c>
      <c r="B171" s="305" t="s">
        <v>364</v>
      </c>
      <c r="C171" s="306">
        <v>10</v>
      </c>
      <c r="D171" s="306">
        <v>0</v>
      </c>
      <c r="E171" s="306">
        <v>73</v>
      </c>
      <c r="F171" s="299"/>
    </row>
    <row r="172" spans="1:6" ht="44.25" customHeight="1">
      <c r="A172" s="304" t="s">
        <v>495</v>
      </c>
      <c r="B172" s="305" t="s">
        <v>306</v>
      </c>
      <c r="C172" s="306">
        <v>10</v>
      </c>
      <c r="D172" s="306">
        <v>0</v>
      </c>
      <c r="E172" s="306">
        <v>87</v>
      </c>
      <c r="F172" s="299"/>
    </row>
    <row r="173" spans="1:6" ht="44.25" customHeight="1">
      <c r="A173" s="304" t="s">
        <v>496</v>
      </c>
      <c r="B173" s="305" t="s">
        <v>365</v>
      </c>
      <c r="C173" s="306">
        <v>10</v>
      </c>
      <c r="D173" s="306">
        <v>0</v>
      </c>
      <c r="E173" s="306">
        <v>90</v>
      </c>
      <c r="F173" s="299"/>
    </row>
    <row r="174" spans="1:6" s="292" customFormat="1" ht="44.25" customHeight="1">
      <c r="A174" s="300" t="s">
        <v>307</v>
      </c>
      <c r="B174" s="301" t="s">
        <v>308</v>
      </c>
      <c r="C174" s="302">
        <v>0</v>
      </c>
      <c r="D174" s="302">
        <v>0</v>
      </c>
      <c r="E174" s="302">
        <v>0</v>
      </c>
      <c r="F174" s="303"/>
    </row>
    <row r="175" spans="1:6" ht="44.25" customHeight="1">
      <c r="A175" s="304" t="s">
        <v>497</v>
      </c>
      <c r="B175" s="305" t="s">
        <v>302</v>
      </c>
      <c r="C175" s="306">
        <v>10</v>
      </c>
      <c r="D175" s="306">
        <v>0</v>
      </c>
      <c r="E175" s="306">
        <v>66</v>
      </c>
      <c r="F175" s="299"/>
    </row>
    <row r="176" spans="1:6" ht="44.25" customHeight="1">
      <c r="A176" s="304" t="s">
        <v>498</v>
      </c>
      <c r="B176" s="305" t="s">
        <v>303</v>
      </c>
      <c r="C176" s="306">
        <v>10</v>
      </c>
      <c r="D176" s="306">
        <v>0</v>
      </c>
      <c r="E176" s="306">
        <v>73</v>
      </c>
      <c r="F176" s="299"/>
    </row>
    <row r="177" spans="1:6" ht="44.25" customHeight="1">
      <c r="A177" s="304" t="s">
        <v>499</v>
      </c>
      <c r="B177" s="305" t="s">
        <v>309</v>
      </c>
      <c r="C177" s="306">
        <v>10</v>
      </c>
      <c r="D177" s="306">
        <v>0</v>
      </c>
      <c r="E177" s="306">
        <v>71</v>
      </c>
      <c r="F177" s="299"/>
    </row>
    <row r="178" spans="1:6" ht="44.25" customHeight="1">
      <c r="A178" s="304" t="s">
        <v>500</v>
      </c>
      <c r="B178" s="305" t="s">
        <v>310</v>
      </c>
      <c r="C178" s="306">
        <v>10</v>
      </c>
      <c r="D178" s="306">
        <v>0</v>
      </c>
      <c r="E178" s="306">
        <v>73</v>
      </c>
      <c r="F178" s="299"/>
    </row>
    <row r="179" spans="1:6" ht="44.25" customHeight="1">
      <c r="A179" s="304" t="s">
        <v>501</v>
      </c>
      <c r="B179" s="305" t="s">
        <v>311</v>
      </c>
      <c r="C179" s="306">
        <v>10</v>
      </c>
      <c r="D179" s="306">
        <v>0</v>
      </c>
      <c r="E179" s="306">
        <v>73</v>
      </c>
      <c r="F179" s="299"/>
    </row>
    <row r="180" spans="1:6" ht="44.25" customHeight="1">
      <c r="A180" s="304" t="s">
        <v>502</v>
      </c>
      <c r="B180" s="305" t="s">
        <v>312</v>
      </c>
      <c r="C180" s="306">
        <v>10</v>
      </c>
      <c r="D180" s="306">
        <v>0</v>
      </c>
      <c r="E180" s="306">
        <v>73</v>
      </c>
      <c r="F180" s="299"/>
    </row>
    <row r="181" spans="1:6" ht="44.25" customHeight="1">
      <c r="A181" s="304" t="s">
        <v>503</v>
      </c>
      <c r="B181" s="305" t="s">
        <v>366</v>
      </c>
      <c r="C181" s="306">
        <v>10</v>
      </c>
      <c r="D181" s="306">
        <v>0</v>
      </c>
      <c r="E181" s="306">
        <v>87</v>
      </c>
      <c r="F181" s="299"/>
    </row>
    <row r="182" spans="1:6" ht="44.25" customHeight="1">
      <c r="A182" s="304" t="s">
        <v>504</v>
      </c>
      <c r="B182" s="305" t="s">
        <v>367</v>
      </c>
      <c r="C182" s="306">
        <v>10</v>
      </c>
      <c r="D182" s="306">
        <v>0</v>
      </c>
      <c r="E182" s="306">
        <v>90</v>
      </c>
      <c r="F182" s="299"/>
    </row>
    <row r="183" spans="1:6" s="292" customFormat="1" ht="44.25" customHeight="1">
      <c r="A183" s="300">
        <v>11</v>
      </c>
      <c r="B183" s="301" t="s">
        <v>313</v>
      </c>
      <c r="C183" s="302">
        <v>0</v>
      </c>
      <c r="D183" s="302">
        <v>0</v>
      </c>
      <c r="E183" s="302">
        <v>0</v>
      </c>
      <c r="F183" s="303"/>
    </row>
    <row r="184" spans="1:6" s="292" customFormat="1" ht="44.25" customHeight="1">
      <c r="A184" s="300" t="s">
        <v>314</v>
      </c>
      <c r="B184" s="301" t="s">
        <v>315</v>
      </c>
      <c r="C184" s="302">
        <v>0</v>
      </c>
      <c r="D184" s="302">
        <v>0</v>
      </c>
      <c r="E184" s="302">
        <v>0</v>
      </c>
      <c r="F184" s="303"/>
    </row>
    <row r="185" spans="1:6" ht="44.25" customHeight="1">
      <c r="A185" s="304" t="s">
        <v>505</v>
      </c>
      <c r="B185" s="305" t="s">
        <v>316</v>
      </c>
      <c r="C185" s="306">
        <v>10</v>
      </c>
      <c r="D185" s="306">
        <v>0</v>
      </c>
      <c r="E185" s="306">
        <v>42</v>
      </c>
      <c r="F185" s="299"/>
    </row>
    <row r="186" spans="1:6" ht="44.25" customHeight="1">
      <c r="A186" s="304" t="s">
        <v>506</v>
      </c>
      <c r="B186" s="305" t="s">
        <v>317</v>
      </c>
      <c r="C186" s="306">
        <v>10</v>
      </c>
      <c r="D186" s="306">
        <v>0</v>
      </c>
      <c r="E186" s="306">
        <v>45</v>
      </c>
      <c r="F186" s="299"/>
    </row>
    <row r="187" spans="1:6" ht="44.25" customHeight="1">
      <c r="A187" s="304" t="s">
        <v>507</v>
      </c>
      <c r="B187" s="305" t="s">
        <v>368</v>
      </c>
      <c r="C187" s="306">
        <v>10</v>
      </c>
      <c r="D187" s="306">
        <v>0</v>
      </c>
      <c r="E187" s="306">
        <v>47</v>
      </c>
      <c r="F187" s="299"/>
    </row>
    <row r="188" spans="1:6" ht="44.25" customHeight="1">
      <c r="A188" s="304" t="s">
        <v>508</v>
      </c>
      <c r="B188" s="305" t="s">
        <v>272</v>
      </c>
      <c r="C188" s="306">
        <v>10</v>
      </c>
      <c r="D188" s="306">
        <v>0</v>
      </c>
      <c r="E188" s="306">
        <v>50</v>
      </c>
      <c r="F188" s="299"/>
    </row>
    <row r="189" spans="1:6" s="292" customFormat="1" ht="44.25" customHeight="1">
      <c r="A189" s="300" t="s">
        <v>318</v>
      </c>
      <c r="B189" s="301" t="s">
        <v>319</v>
      </c>
      <c r="C189" s="302">
        <v>0</v>
      </c>
      <c r="D189" s="302">
        <v>0</v>
      </c>
      <c r="E189" s="302">
        <v>0</v>
      </c>
      <c r="F189" s="303"/>
    </row>
    <row r="190" spans="1:6" ht="44.25" customHeight="1">
      <c r="A190" s="304" t="s">
        <v>509</v>
      </c>
      <c r="B190" s="305" t="s">
        <v>320</v>
      </c>
      <c r="C190" s="306">
        <v>10</v>
      </c>
      <c r="D190" s="306">
        <v>0</v>
      </c>
      <c r="E190" s="306">
        <v>42</v>
      </c>
      <c r="F190" s="299"/>
    </row>
    <row r="191" spans="1:6" ht="44.25" customHeight="1">
      <c r="A191" s="304" t="s">
        <v>510</v>
      </c>
      <c r="B191" s="305" t="s">
        <v>317</v>
      </c>
      <c r="C191" s="306">
        <v>10</v>
      </c>
      <c r="D191" s="306">
        <v>0</v>
      </c>
      <c r="E191" s="306">
        <v>45</v>
      </c>
      <c r="F191" s="299"/>
    </row>
    <row r="192" spans="1:6" ht="44.25" customHeight="1">
      <c r="A192" s="304" t="s">
        <v>511</v>
      </c>
      <c r="B192" s="305" t="s">
        <v>368</v>
      </c>
      <c r="C192" s="306">
        <v>10</v>
      </c>
      <c r="D192" s="306">
        <v>0</v>
      </c>
      <c r="E192" s="306">
        <v>47</v>
      </c>
      <c r="F192" s="299"/>
    </row>
    <row r="193" spans="1:6" ht="44.25" customHeight="1">
      <c r="A193" s="304" t="s">
        <v>512</v>
      </c>
      <c r="B193" s="305" t="s">
        <v>272</v>
      </c>
      <c r="C193" s="306">
        <v>10</v>
      </c>
      <c r="D193" s="306">
        <v>0</v>
      </c>
      <c r="E193" s="306">
        <v>50</v>
      </c>
      <c r="F193" s="299"/>
    </row>
    <row r="194" spans="1:6" ht="44.25" customHeight="1">
      <c r="A194" s="322"/>
      <c r="B194" s="323" t="s">
        <v>177</v>
      </c>
      <c r="C194" s="323"/>
      <c r="D194" s="323"/>
      <c r="E194" s="323"/>
      <c r="F194" s="325"/>
    </row>
    <row r="195" spans="1:6" s="95" customFormat="1" ht="44.25" customHeight="1">
      <c r="A195" s="307" t="s">
        <v>4</v>
      </c>
      <c r="B195" s="308" t="s">
        <v>44</v>
      </c>
      <c r="C195" s="309">
        <v>0</v>
      </c>
      <c r="D195" s="309">
        <v>0</v>
      </c>
      <c r="E195" s="309">
        <v>0</v>
      </c>
      <c r="F195" s="293"/>
    </row>
    <row r="196" spans="1:6" s="314" customFormat="1" ht="44.25" customHeight="1">
      <c r="A196" s="310">
        <v>1</v>
      </c>
      <c r="B196" s="311" t="s">
        <v>45</v>
      </c>
      <c r="C196" s="312">
        <v>2</v>
      </c>
      <c r="D196" s="312">
        <v>0</v>
      </c>
      <c r="E196" s="312">
        <v>30</v>
      </c>
      <c r="F196" s="313"/>
    </row>
    <row r="197" spans="1:6" s="314" customFormat="1" ht="44.25" customHeight="1">
      <c r="A197" s="310">
        <v>2</v>
      </c>
      <c r="B197" s="311" t="s">
        <v>47</v>
      </c>
      <c r="C197" s="312">
        <v>12</v>
      </c>
      <c r="D197" s="312">
        <v>0</v>
      </c>
      <c r="E197" s="312">
        <v>15</v>
      </c>
      <c r="F197" s="313"/>
    </row>
    <row r="198" spans="1:6" s="314" customFormat="1" ht="44.25" customHeight="1">
      <c r="A198" s="310">
        <v>3</v>
      </c>
      <c r="B198" s="311" t="s">
        <v>49</v>
      </c>
      <c r="C198" s="312">
        <v>12</v>
      </c>
      <c r="D198" s="312">
        <v>0</v>
      </c>
      <c r="E198" s="312">
        <v>55</v>
      </c>
      <c r="F198" s="313"/>
    </row>
    <row r="199" spans="1:6" s="314" customFormat="1" ht="44.25" customHeight="1">
      <c r="A199" s="310">
        <v>4</v>
      </c>
      <c r="B199" s="311" t="s">
        <v>50</v>
      </c>
      <c r="C199" s="312">
        <v>12</v>
      </c>
      <c r="D199" s="312">
        <v>0</v>
      </c>
      <c r="E199" s="312">
        <v>35</v>
      </c>
      <c r="F199" s="313"/>
    </row>
    <row r="200" spans="1:6" s="314" customFormat="1" ht="44.25" customHeight="1">
      <c r="A200" s="310">
        <v>5</v>
      </c>
      <c r="B200" s="311" t="s">
        <v>51</v>
      </c>
      <c r="C200" s="312">
        <v>12</v>
      </c>
      <c r="D200" s="312">
        <v>0</v>
      </c>
      <c r="E200" s="312">
        <v>30</v>
      </c>
      <c r="F200" s="313"/>
    </row>
    <row r="201" spans="1:6" s="314" customFormat="1" ht="44.25" customHeight="1">
      <c r="A201" s="310">
        <v>6</v>
      </c>
      <c r="B201" s="311" t="s">
        <v>52</v>
      </c>
      <c r="C201" s="312">
        <v>12</v>
      </c>
      <c r="D201" s="312">
        <v>0</v>
      </c>
      <c r="E201" s="312">
        <v>45</v>
      </c>
      <c r="F201" s="313"/>
    </row>
    <row r="202" spans="1:6" s="314" customFormat="1" ht="44.25" customHeight="1">
      <c r="A202" s="310">
        <v>7</v>
      </c>
      <c r="B202" s="311" t="s">
        <v>53</v>
      </c>
      <c r="C202" s="312">
        <v>12</v>
      </c>
      <c r="D202" s="312">
        <v>0</v>
      </c>
      <c r="E202" s="312">
        <v>10</v>
      </c>
      <c r="F202" s="313"/>
    </row>
    <row r="203" spans="1:6" s="314" customFormat="1" ht="44.25" customHeight="1">
      <c r="A203" s="310">
        <v>8</v>
      </c>
      <c r="B203" s="311" t="s">
        <v>54</v>
      </c>
      <c r="C203" s="312">
        <v>12</v>
      </c>
      <c r="D203" s="312">
        <v>0</v>
      </c>
      <c r="E203" s="312">
        <v>50</v>
      </c>
      <c r="F203" s="313"/>
    </row>
    <row r="204" spans="1:6" s="314" customFormat="1" ht="44.25" customHeight="1">
      <c r="A204" s="310">
        <v>9</v>
      </c>
      <c r="B204" s="311" t="s">
        <v>55</v>
      </c>
      <c r="C204" s="312">
        <v>12</v>
      </c>
      <c r="D204" s="312">
        <v>0</v>
      </c>
      <c r="E204" s="312">
        <v>35</v>
      </c>
      <c r="F204" s="313"/>
    </row>
    <row r="205" spans="1:6" s="314" customFormat="1" ht="44.25" customHeight="1">
      <c r="A205" s="310">
        <v>10</v>
      </c>
      <c r="B205" s="311" t="s">
        <v>56</v>
      </c>
      <c r="C205" s="312">
        <v>12</v>
      </c>
      <c r="D205" s="312">
        <v>0</v>
      </c>
      <c r="E205" s="312">
        <v>45</v>
      </c>
      <c r="F205" s="313"/>
    </row>
    <row r="206" spans="1:6" s="314" customFormat="1" ht="44.25" customHeight="1">
      <c r="A206" s="310">
        <v>11</v>
      </c>
      <c r="B206" s="311" t="s">
        <v>57</v>
      </c>
      <c r="C206" s="312">
        <v>12</v>
      </c>
      <c r="D206" s="312">
        <v>0</v>
      </c>
      <c r="E206" s="312">
        <v>45</v>
      </c>
      <c r="F206" s="313"/>
    </row>
    <row r="207" spans="1:6" s="314" customFormat="1" ht="44.25" customHeight="1">
      <c r="A207" s="310">
        <v>12</v>
      </c>
      <c r="B207" s="311" t="s">
        <v>58</v>
      </c>
      <c r="C207" s="312">
        <v>12</v>
      </c>
      <c r="D207" s="312">
        <v>0</v>
      </c>
      <c r="E207" s="312">
        <v>75</v>
      </c>
      <c r="F207" s="313"/>
    </row>
    <row r="208" spans="1:6" s="95" customFormat="1" ht="44.25" customHeight="1">
      <c r="A208" s="307" t="s">
        <v>5</v>
      </c>
      <c r="B208" s="308" t="s">
        <v>59</v>
      </c>
      <c r="C208" s="309">
        <v>0</v>
      </c>
      <c r="D208" s="309">
        <v>0</v>
      </c>
      <c r="E208" s="309">
        <v>0</v>
      </c>
      <c r="F208" s="293"/>
    </row>
    <row r="209" spans="1:6" s="95" customFormat="1" ht="44.25" customHeight="1">
      <c r="A209" s="307">
        <v>1</v>
      </c>
      <c r="B209" s="308" t="s">
        <v>60</v>
      </c>
      <c r="C209" s="309">
        <v>0</v>
      </c>
      <c r="D209" s="309">
        <v>0</v>
      </c>
      <c r="E209" s="309">
        <v>0</v>
      </c>
      <c r="F209" s="293"/>
    </row>
    <row r="210" spans="1:6" s="95" customFormat="1" ht="44.25" customHeight="1">
      <c r="A210" s="310" t="s">
        <v>190</v>
      </c>
      <c r="B210" s="311" t="s">
        <v>61</v>
      </c>
      <c r="C210" s="312">
        <v>10</v>
      </c>
      <c r="D210" s="312">
        <v>0</v>
      </c>
      <c r="E210" s="312">
        <v>40</v>
      </c>
      <c r="F210" s="293"/>
    </row>
    <row r="211" spans="1:6" s="95" customFormat="1" ht="44.25" customHeight="1">
      <c r="A211" s="310" t="s">
        <v>197</v>
      </c>
      <c r="B211" s="311" t="s">
        <v>63</v>
      </c>
      <c r="C211" s="312">
        <v>10</v>
      </c>
      <c r="D211" s="312">
        <v>0</v>
      </c>
      <c r="E211" s="312">
        <v>40</v>
      </c>
      <c r="F211" s="293"/>
    </row>
    <row r="212" spans="1:6" s="95" customFormat="1" ht="44.25" customHeight="1">
      <c r="A212" s="310" t="s">
        <v>200</v>
      </c>
      <c r="B212" s="311" t="s">
        <v>64</v>
      </c>
      <c r="C212" s="312">
        <v>10</v>
      </c>
      <c r="D212" s="312">
        <v>0</v>
      </c>
      <c r="E212" s="312">
        <v>40</v>
      </c>
      <c r="F212" s="293"/>
    </row>
    <row r="213" spans="1:6" s="95" customFormat="1" ht="44.25" customHeight="1">
      <c r="A213" s="310" t="s">
        <v>513</v>
      </c>
      <c r="B213" s="311" t="s">
        <v>65</v>
      </c>
      <c r="C213" s="312">
        <v>10</v>
      </c>
      <c r="D213" s="312">
        <v>0</v>
      </c>
      <c r="E213" s="312">
        <v>40</v>
      </c>
      <c r="F213" s="293"/>
    </row>
    <row r="214" spans="1:6" s="95" customFormat="1" ht="44.25" customHeight="1">
      <c r="A214" s="310" t="s">
        <v>514</v>
      </c>
      <c r="B214" s="311" t="s">
        <v>66</v>
      </c>
      <c r="C214" s="312">
        <v>10</v>
      </c>
      <c r="D214" s="312">
        <v>0</v>
      </c>
      <c r="E214" s="312">
        <v>40</v>
      </c>
      <c r="F214" s="293"/>
    </row>
    <row r="215" spans="1:6" s="95" customFormat="1" ht="44.25" customHeight="1">
      <c r="A215" s="310" t="s">
        <v>515</v>
      </c>
      <c r="B215" s="311" t="s">
        <v>67</v>
      </c>
      <c r="C215" s="312">
        <v>10</v>
      </c>
      <c r="D215" s="312">
        <v>0</v>
      </c>
      <c r="E215" s="312">
        <v>40</v>
      </c>
      <c r="F215" s="293"/>
    </row>
    <row r="216" spans="1:6" s="95" customFormat="1" ht="44.25" customHeight="1">
      <c r="A216" s="307">
        <v>2</v>
      </c>
      <c r="B216" s="308" t="s">
        <v>68</v>
      </c>
      <c r="C216" s="309">
        <v>0</v>
      </c>
      <c r="D216" s="309">
        <v>0</v>
      </c>
      <c r="E216" s="309">
        <v>0</v>
      </c>
      <c r="F216" s="293"/>
    </row>
    <row r="217" spans="1:6" s="95" customFormat="1" ht="44.25" customHeight="1">
      <c r="A217" s="310" t="s">
        <v>203</v>
      </c>
      <c r="B217" s="311" t="s">
        <v>69</v>
      </c>
      <c r="C217" s="312">
        <v>10</v>
      </c>
      <c r="D217" s="312">
        <v>0</v>
      </c>
      <c r="E217" s="312">
        <v>35</v>
      </c>
      <c r="F217" s="293"/>
    </row>
    <row r="218" spans="1:6" s="95" customFormat="1" ht="44.25" customHeight="1">
      <c r="A218" s="310" t="s">
        <v>209</v>
      </c>
      <c r="B218" s="311" t="s">
        <v>70</v>
      </c>
      <c r="C218" s="312">
        <v>10</v>
      </c>
      <c r="D218" s="312">
        <v>0</v>
      </c>
      <c r="E218" s="312">
        <v>35</v>
      </c>
      <c r="F218" s="293"/>
    </row>
    <row r="219" spans="1:6" s="95" customFormat="1" ht="44.25" customHeight="1">
      <c r="A219" s="310" t="s">
        <v>212</v>
      </c>
      <c r="B219" s="311" t="s">
        <v>71</v>
      </c>
      <c r="C219" s="312">
        <v>10</v>
      </c>
      <c r="D219" s="312">
        <v>0</v>
      </c>
      <c r="E219" s="312">
        <v>35</v>
      </c>
      <c r="F219" s="293"/>
    </row>
    <row r="220" spans="1:6" s="95" customFormat="1" ht="44.25" customHeight="1">
      <c r="A220" s="307">
        <v>3</v>
      </c>
      <c r="B220" s="308" t="s">
        <v>72</v>
      </c>
      <c r="C220" s="309">
        <v>0</v>
      </c>
      <c r="D220" s="309">
        <v>0</v>
      </c>
      <c r="E220" s="309">
        <v>0</v>
      </c>
      <c r="F220" s="293"/>
    </row>
    <row r="221" spans="1:6" s="95" customFormat="1" ht="44.25" customHeight="1">
      <c r="A221" s="310" t="s">
        <v>220</v>
      </c>
      <c r="B221" s="311" t="s">
        <v>73</v>
      </c>
      <c r="C221" s="312">
        <v>10</v>
      </c>
      <c r="D221" s="312">
        <v>0</v>
      </c>
      <c r="E221" s="312">
        <v>32</v>
      </c>
      <c r="F221" s="293"/>
    </row>
    <row r="222" spans="1:6" s="95" customFormat="1" ht="44.25" customHeight="1">
      <c r="A222" s="310" t="s">
        <v>224</v>
      </c>
      <c r="B222" s="311" t="s">
        <v>74</v>
      </c>
      <c r="C222" s="312">
        <v>10</v>
      </c>
      <c r="D222" s="312">
        <v>0</v>
      </c>
      <c r="E222" s="312">
        <v>32</v>
      </c>
      <c r="F222" s="293"/>
    </row>
    <row r="223" spans="1:6" s="95" customFormat="1" ht="44.25" customHeight="1">
      <c r="A223" s="310" t="s">
        <v>230</v>
      </c>
      <c r="B223" s="311" t="s">
        <v>75</v>
      </c>
      <c r="C223" s="312">
        <v>10</v>
      </c>
      <c r="D223" s="312">
        <v>0</v>
      </c>
      <c r="E223" s="312">
        <v>32</v>
      </c>
      <c r="F223" s="293"/>
    </row>
    <row r="224" spans="1:6" s="95" customFormat="1" ht="44.25" customHeight="1">
      <c r="A224" s="310" t="s">
        <v>232</v>
      </c>
      <c r="B224" s="311" t="s">
        <v>76</v>
      </c>
      <c r="C224" s="312">
        <v>10</v>
      </c>
      <c r="D224" s="312">
        <v>0</v>
      </c>
      <c r="E224" s="312">
        <v>32</v>
      </c>
      <c r="F224" s="293"/>
    </row>
    <row r="225" spans="1:6" s="95" customFormat="1" ht="44.25" customHeight="1">
      <c r="A225" s="310" t="s">
        <v>238</v>
      </c>
      <c r="B225" s="311" t="s">
        <v>77</v>
      </c>
      <c r="C225" s="312">
        <v>10</v>
      </c>
      <c r="D225" s="312">
        <v>0</v>
      </c>
      <c r="E225" s="312">
        <v>32</v>
      </c>
      <c r="F225" s="293"/>
    </row>
    <row r="226" spans="1:6" s="95" customFormat="1" ht="44.25" customHeight="1">
      <c r="A226" s="307">
        <v>4</v>
      </c>
      <c r="B226" s="308" t="s">
        <v>78</v>
      </c>
      <c r="C226" s="309">
        <v>0</v>
      </c>
      <c r="D226" s="309">
        <v>0</v>
      </c>
      <c r="E226" s="309">
        <v>0</v>
      </c>
      <c r="F226" s="293"/>
    </row>
    <row r="227" spans="1:6" s="95" customFormat="1" ht="44.25" customHeight="1">
      <c r="A227" s="310" t="s">
        <v>241</v>
      </c>
      <c r="B227" s="311" t="s">
        <v>79</v>
      </c>
      <c r="C227" s="312">
        <v>10</v>
      </c>
      <c r="D227" s="312">
        <v>0</v>
      </c>
      <c r="E227" s="312">
        <v>53</v>
      </c>
      <c r="F227" s="293"/>
    </row>
    <row r="228" spans="1:6" s="95" customFormat="1" ht="44.25" customHeight="1">
      <c r="A228" s="310" t="s">
        <v>245</v>
      </c>
      <c r="B228" s="311" t="s">
        <v>80</v>
      </c>
      <c r="C228" s="312">
        <v>10</v>
      </c>
      <c r="D228" s="312">
        <v>0</v>
      </c>
      <c r="E228" s="312">
        <v>50</v>
      </c>
      <c r="F228" s="293"/>
    </row>
    <row r="229" spans="1:6" s="95" customFormat="1" ht="44.25" customHeight="1">
      <c r="A229" s="310" t="s">
        <v>248</v>
      </c>
      <c r="B229" s="311" t="s">
        <v>81</v>
      </c>
      <c r="C229" s="312">
        <v>10</v>
      </c>
      <c r="D229" s="312">
        <v>0</v>
      </c>
      <c r="E229" s="312">
        <v>47</v>
      </c>
      <c r="F229" s="293"/>
    </row>
    <row r="230" spans="1:6" s="95" customFormat="1" ht="44.25" customHeight="1">
      <c r="A230" s="310" t="s">
        <v>251</v>
      </c>
      <c r="B230" s="311" t="s">
        <v>82</v>
      </c>
      <c r="C230" s="312">
        <v>10</v>
      </c>
      <c r="D230" s="312">
        <v>0</v>
      </c>
      <c r="E230" s="312">
        <v>50</v>
      </c>
      <c r="F230" s="293"/>
    </row>
    <row r="231" spans="1:6" s="95" customFormat="1" ht="44.25" customHeight="1">
      <c r="A231" s="310" t="s">
        <v>516</v>
      </c>
      <c r="B231" s="311" t="s">
        <v>83</v>
      </c>
      <c r="C231" s="312">
        <v>10</v>
      </c>
      <c r="D231" s="312">
        <v>0</v>
      </c>
      <c r="E231" s="312">
        <v>55</v>
      </c>
      <c r="F231" s="293"/>
    </row>
    <row r="232" spans="1:6" s="95" customFormat="1" ht="44.25" customHeight="1">
      <c r="A232" s="310" t="s">
        <v>517</v>
      </c>
      <c r="B232" s="311" t="s">
        <v>84</v>
      </c>
      <c r="C232" s="312">
        <v>10</v>
      </c>
      <c r="D232" s="312">
        <v>0</v>
      </c>
      <c r="E232" s="312">
        <v>50</v>
      </c>
      <c r="F232" s="293"/>
    </row>
    <row r="233" spans="1:6" s="95" customFormat="1" ht="44.25" customHeight="1">
      <c r="A233" s="310" t="s">
        <v>518</v>
      </c>
      <c r="B233" s="311" t="s">
        <v>85</v>
      </c>
      <c r="C233" s="312">
        <v>10</v>
      </c>
      <c r="D233" s="312">
        <v>0</v>
      </c>
      <c r="E233" s="312">
        <v>50</v>
      </c>
      <c r="F233" s="293"/>
    </row>
    <row r="234" spans="1:6" s="95" customFormat="1" ht="44.25" customHeight="1">
      <c r="A234" s="307">
        <v>5</v>
      </c>
      <c r="B234" s="308" t="s">
        <v>86</v>
      </c>
      <c r="C234" s="309">
        <v>0</v>
      </c>
      <c r="D234" s="309">
        <v>0</v>
      </c>
      <c r="E234" s="309">
        <v>0</v>
      </c>
      <c r="F234" s="293"/>
    </row>
    <row r="235" spans="1:6" s="95" customFormat="1" ht="44.25" customHeight="1">
      <c r="A235" s="310" t="s">
        <v>255</v>
      </c>
      <c r="B235" s="311" t="s">
        <v>87</v>
      </c>
      <c r="C235" s="312">
        <v>10</v>
      </c>
      <c r="D235" s="312">
        <v>0</v>
      </c>
      <c r="E235" s="312">
        <v>10</v>
      </c>
      <c r="F235" s="293"/>
    </row>
    <row r="236" spans="1:6" s="95" customFormat="1" ht="44.25" customHeight="1">
      <c r="A236" s="310" t="s">
        <v>258</v>
      </c>
      <c r="B236" s="311" t="s">
        <v>88</v>
      </c>
      <c r="C236" s="312">
        <v>10</v>
      </c>
      <c r="D236" s="312">
        <v>0</v>
      </c>
      <c r="E236" s="312">
        <v>10</v>
      </c>
      <c r="F236" s="293"/>
    </row>
    <row r="237" spans="1:6" s="95" customFormat="1" ht="44.25" customHeight="1">
      <c r="A237" s="310" t="s">
        <v>519</v>
      </c>
      <c r="B237" s="311" t="s">
        <v>89</v>
      </c>
      <c r="C237" s="312">
        <v>10</v>
      </c>
      <c r="D237" s="312">
        <v>0</v>
      </c>
      <c r="E237" s="312">
        <v>10</v>
      </c>
      <c r="F237" s="293"/>
    </row>
    <row r="238" spans="1:6" s="95" customFormat="1" ht="44.25" customHeight="1">
      <c r="A238" s="310" t="s">
        <v>520</v>
      </c>
      <c r="B238" s="311" t="s">
        <v>90</v>
      </c>
      <c r="C238" s="312">
        <v>10</v>
      </c>
      <c r="D238" s="312">
        <v>0</v>
      </c>
      <c r="E238" s="312">
        <v>10</v>
      </c>
      <c r="F238" s="293"/>
    </row>
    <row r="239" spans="1:6" s="95" customFormat="1" ht="44.25" customHeight="1">
      <c r="A239" s="310" t="s">
        <v>521</v>
      </c>
      <c r="B239" s="311" t="s">
        <v>91</v>
      </c>
      <c r="C239" s="312">
        <v>10</v>
      </c>
      <c r="D239" s="312">
        <v>0</v>
      </c>
      <c r="E239" s="312">
        <v>10</v>
      </c>
      <c r="F239" s="293"/>
    </row>
    <row r="240" spans="1:6" s="95" customFormat="1" ht="44.25" customHeight="1">
      <c r="A240" s="310" t="s">
        <v>522</v>
      </c>
      <c r="B240" s="311" t="s">
        <v>92</v>
      </c>
      <c r="C240" s="312">
        <v>10</v>
      </c>
      <c r="D240" s="312">
        <v>0</v>
      </c>
      <c r="E240" s="312">
        <v>10</v>
      </c>
      <c r="F240" s="293"/>
    </row>
    <row r="241" spans="1:6" s="95" customFormat="1" ht="44.25" customHeight="1">
      <c r="A241" s="310" t="s">
        <v>523</v>
      </c>
      <c r="B241" s="311" t="s">
        <v>93</v>
      </c>
      <c r="C241" s="312">
        <v>10</v>
      </c>
      <c r="D241" s="312">
        <v>0</v>
      </c>
      <c r="E241" s="312">
        <v>10</v>
      </c>
      <c r="F241" s="293"/>
    </row>
    <row r="242" spans="1:6" s="95" customFormat="1" ht="44.25" customHeight="1">
      <c r="A242" s="310" t="s">
        <v>524</v>
      </c>
      <c r="B242" s="311" t="s">
        <v>88</v>
      </c>
      <c r="C242" s="312">
        <v>10</v>
      </c>
      <c r="D242" s="312">
        <v>0</v>
      </c>
      <c r="E242" s="312">
        <v>10</v>
      </c>
      <c r="F242" s="293"/>
    </row>
    <row r="243" spans="1:6" s="95" customFormat="1" ht="44.25" customHeight="1">
      <c r="A243" s="307">
        <v>6</v>
      </c>
      <c r="B243" s="308" t="s">
        <v>94</v>
      </c>
      <c r="C243" s="309">
        <v>0</v>
      </c>
      <c r="D243" s="309">
        <v>0</v>
      </c>
      <c r="E243" s="309">
        <v>0</v>
      </c>
      <c r="F243" s="293"/>
    </row>
    <row r="244" spans="1:6" s="95" customFormat="1" ht="44.25" customHeight="1">
      <c r="A244" s="310" t="s">
        <v>261</v>
      </c>
      <c r="B244" s="311" t="s">
        <v>95</v>
      </c>
      <c r="C244" s="312">
        <v>10</v>
      </c>
      <c r="D244" s="312">
        <v>0</v>
      </c>
      <c r="E244" s="312">
        <v>60</v>
      </c>
      <c r="F244" s="293"/>
    </row>
    <row r="245" spans="1:6" s="95" customFormat="1" ht="44.25" customHeight="1">
      <c r="A245" s="310" t="s">
        <v>264</v>
      </c>
      <c r="B245" s="311" t="s">
        <v>96</v>
      </c>
      <c r="C245" s="312">
        <v>10</v>
      </c>
      <c r="D245" s="312">
        <v>0</v>
      </c>
      <c r="E245" s="312">
        <v>67</v>
      </c>
      <c r="F245" s="293"/>
    </row>
    <row r="246" spans="1:6" s="95" customFormat="1" ht="44.25" customHeight="1">
      <c r="A246" s="310" t="s">
        <v>525</v>
      </c>
      <c r="B246" s="311" t="s">
        <v>97</v>
      </c>
      <c r="C246" s="312">
        <v>10</v>
      </c>
      <c r="D246" s="312">
        <v>0</v>
      </c>
      <c r="E246" s="312">
        <v>65</v>
      </c>
      <c r="F246" s="293"/>
    </row>
    <row r="247" spans="1:6" s="95" customFormat="1" ht="44.25" customHeight="1">
      <c r="A247" s="310" t="s">
        <v>526</v>
      </c>
      <c r="B247" s="311" t="s">
        <v>98</v>
      </c>
      <c r="C247" s="312">
        <v>10</v>
      </c>
      <c r="D247" s="312">
        <v>0</v>
      </c>
      <c r="E247" s="312">
        <v>75</v>
      </c>
      <c r="F247" s="293"/>
    </row>
    <row r="248" spans="1:6" s="95" customFormat="1" ht="44.25" customHeight="1">
      <c r="A248" s="310" t="s">
        <v>527</v>
      </c>
      <c r="B248" s="311" t="s">
        <v>99</v>
      </c>
      <c r="C248" s="312">
        <v>10</v>
      </c>
      <c r="D248" s="312">
        <v>0</v>
      </c>
      <c r="E248" s="312">
        <v>70</v>
      </c>
      <c r="F248" s="293"/>
    </row>
    <row r="249" spans="1:6" s="95" customFormat="1" ht="44.25" customHeight="1">
      <c r="A249" s="310" t="s">
        <v>528</v>
      </c>
      <c r="B249" s="311" t="s">
        <v>100</v>
      </c>
      <c r="C249" s="312">
        <v>10</v>
      </c>
      <c r="D249" s="312">
        <v>0</v>
      </c>
      <c r="E249" s="312">
        <v>65</v>
      </c>
      <c r="F249" s="293"/>
    </row>
    <row r="250" spans="1:6" s="95" customFormat="1" ht="44.25" customHeight="1">
      <c r="A250" s="310" t="s">
        <v>529</v>
      </c>
      <c r="B250" s="311" t="s">
        <v>101</v>
      </c>
      <c r="C250" s="312">
        <v>10</v>
      </c>
      <c r="D250" s="312">
        <v>0</v>
      </c>
      <c r="E250" s="312">
        <v>67</v>
      </c>
      <c r="F250" s="293"/>
    </row>
    <row r="251" spans="1:6" s="95" customFormat="1" ht="44.25" customHeight="1">
      <c r="A251" s="310" t="s">
        <v>530</v>
      </c>
      <c r="B251" s="311" t="s">
        <v>102</v>
      </c>
      <c r="C251" s="312">
        <v>10</v>
      </c>
      <c r="D251" s="312">
        <v>0</v>
      </c>
      <c r="E251" s="312">
        <v>62</v>
      </c>
      <c r="F251" s="293"/>
    </row>
    <row r="252" spans="1:6" s="95" customFormat="1" ht="44.25" customHeight="1">
      <c r="A252" s="310" t="s">
        <v>531</v>
      </c>
      <c r="B252" s="311" t="s">
        <v>103</v>
      </c>
      <c r="C252" s="312">
        <v>10</v>
      </c>
      <c r="D252" s="312">
        <v>0</v>
      </c>
      <c r="E252" s="312">
        <v>73</v>
      </c>
      <c r="F252" s="293"/>
    </row>
    <row r="253" spans="1:6" s="95" customFormat="1" ht="44.25" customHeight="1">
      <c r="A253" s="307">
        <v>7</v>
      </c>
      <c r="B253" s="308" t="s">
        <v>104</v>
      </c>
      <c r="C253" s="309">
        <v>0</v>
      </c>
      <c r="D253" s="309">
        <v>0</v>
      </c>
      <c r="E253" s="309">
        <v>0</v>
      </c>
      <c r="F253" s="293"/>
    </row>
    <row r="254" spans="1:6" s="95" customFormat="1" ht="44.25" customHeight="1">
      <c r="A254" s="310" t="s">
        <v>267</v>
      </c>
      <c r="B254" s="311" t="s">
        <v>105</v>
      </c>
      <c r="C254" s="312">
        <v>10</v>
      </c>
      <c r="D254" s="312">
        <v>0</v>
      </c>
      <c r="E254" s="312">
        <v>37</v>
      </c>
      <c r="F254" s="293"/>
    </row>
    <row r="255" spans="1:6" s="95" customFormat="1" ht="44.25" customHeight="1">
      <c r="A255" s="310" t="s">
        <v>273</v>
      </c>
      <c r="B255" s="311" t="s">
        <v>106</v>
      </c>
      <c r="C255" s="312">
        <v>10</v>
      </c>
      <c r="D255" s="312">
        <v>0</v>
      </c>
      <c r="E255" s="312">
        <v>40</v>
      </c>
      <c r="F255" s="293"/>
    </row>
    <row r="256" spans="1:6" s="95" customFormat="1" ht="44.25" customHeight="1">
      <c r="A256" s="310" t="s">
        <v>532</v>
      </c>
      <c r="B256" s="311" t="s">
        <v>107</v>
      </c>
      <c r="C256" s="312">
        <v>10</v>
      </c>
      <c r="D256" s="312">
        <v>0</v>
      </c>
      <c r="E256" s="312">
        <v>42</v>
      </c>
      <c r="F256" s="293"/>
    </row>
    <row r="257" spans="1:6" s="95" customFormat="1" ht="44.25" customHeight="1">
      <c r="A257" s="310" t="s">
        <v>533</v>
      </c>
      <c r="B257" s="311" t="s">
        <v>108</v>
      </c>
      <c r="C257" s="312">
        <v>10</v>
      </c>
      <c r="D257" s="312">
        <v>0</v>
      </c>
      <c r="E257" s="312">
        <v>45</v>
      </c>
      <c r="F257" s="293"/>
    </row>
    <row r="258" spans="1:6" s="95" customFormat="1" ht="44.25" customHeight="1">
      <c r="A258" s="310" t="s">
        <v>534</v>
      </c>
      <c r="B258" s="311" t="s">
        <v>109</v>
      </c>
      <c r="C258" s="312">
        <v>10</v>
      </c>
      <c r="D258" s="312">
        <v>0</v>
      </c>
      <c r="E258" s="312">
        <v>62</v>
      </c>
      <c r="F258" s="293"/>
    </row>
    <row r="259" spans="1:6" s="95" customFormat="1" ht="44.25" customHeight="1">
      <c r="A259" s="310" t="s">
        <v>535</v>
      </c>
      <c r="B259" s="311" t="s">
        <v>110</v>
      </c>
      <c r="C259" s="312">
        <v>10</v>
      </c>
      <c r="D259" s="312">
        <v>0</v>
      </c>
      <c r="E259" s="312">
        <v>56</v>
      </c>
      <c r="F259" s="293"/>
    </row>
    <row r="260" spans="1:6" s="95" customFormat="1" ht="44.25" customHeight="1">
      <c r="A260" s="307">
        <v>8</v>
      </c>
      <c r="B260" s="308" t="s">
        <v>111</v>
      </c>
      <c r="C260" s="309">
        <v>0</v>
      </c>
      <c r="D260" s="309">
        <v>0</v>
      </c>
      <c r="E260" s="309">
        <v>0</v>
      </c>
      <c r="F260" s="293"/>
    </row>
    <row r="261" spans="1:6" s="95" customFormat="1" ht="44.25" customHeight="1">
      <c r="A261" s="310" t="s">
        <v>280</v>
      </c>
      <c r="B261" s="311" t="s">
        <v>112</v>
      </c>
      <c r="C261" s="312">
        <v>10</v>
      </c>
      <c r="D261" s="312">
        <v>0</v>
      </c>
      <c r="E261" s="312">
        <v>55</v>
      </c>
      <c r="F261" s="293"/>
    </row>
    <row r="262" spans="1:6" s="95" customFormat="1" ht="44.25" customHeight="1">
      <c r="A262" s="310" t="s">
        <v>286</v>
      </c>
      <c r="B262" s="311" t="s">
        <v>113</v>
      </c>
      <c r="C262" s="312">
        <v>10</v>
      </c>
      <c r="D262" s="312">
        <v>0</v>
      </c>
      <c r="E262" s="312">
        <v>50</v>
      </c>
      <c r="F262" s="293"/>
    </row>
    <row r="263" spans="1:6" s="95" customFormat="1" ht="44.25" customHeight="1">
      <c r="A263" s="310" t="s">
        <v>536</v>
      </c>
      <c r="B263" s="311" t="s">
        <v>114</v>
      </c>
      <c r="C263" s="312">
        <v>10</v>
      </c>
      <c r="D263" s="312">
        <v>0</v>
      </c>
      <c r="E263" s="312">
        <v>55</v>
      </c>
      <c r="F263" s="293"/>
    </row>
    <row r="264" spans="1:6" s="95" customFormat="1" ht="44.25" customHeight="1">
      <c r="A264" s="310" t="s">
        <v>537</v>
      </c>
      <c r="B264" s="311" t="s">
        <v>115</v>
      </c>
      <c r="C264" s="312">
        <v>10</v>
      </c>
      <c r="D264" s="312">
        <v>0</v>
      </c>
      <c r="E264" s="312">
        <v>60</v>
      </c>
      <c r="F264" s="293"/>
    </row>
    <row r="265" spans="1:6" s="95" customFormat="1" ht="44.25" customHeight="1">
      <c r="A265" s="307">
        <v>9</v>
      </c>
      <c r="B265" s="308" t="s">
        <v>116</v>
      </c>
      <c r="C265" s="309">
        <v>0</v>
      </c>
      <c r="D265" s="309">
        <v>0</v>
      </c>
      <c r="E265" s="309">
        <v>0</v>
      </c>
      <c r="F265" s="293"/>
    </row>
    <row r="266" spans="1:6" s="95" customFormat="1" ht="44.25" customHeight="1">
      <c r="A266" s="310" t="s">
        <v>291</v>
      </c>
      <c r="B266" s="311" t="s">
        <v>117</v>
      </c>
      <c r="C266" s="312">
        <v>10</v>
      </c>
      <c r="D266" s="312">
        <v>0</v>
      </c>
      <c r="E266" s="312">
        <v>15</v>
      </c>
      <c r="F266" s="293"/>
    </row>
    <row r="267" spans="1:6" s="95" customFormat="1" ht="44.25" customHeight="1">
      <c r="A267" s="307">
        <v>10</v>
      </c>
      <c r="B267" s="308" t="s">
        <v>118</v>
      </c>
      <c r="C267" s="309">
        <v>0</v>
      </c>
      <c r="D267" s="309">
        <v>0</v>
      </c>
      <c r="E267" s="309">
        <v>0</v>
      </c>
      <c r="F267" s="293"/>
    </row>
    <row r="268" spans="1:6" s="95" customFormat="1" ht="44.25" customHeight="1">
      <c r="A268" s="310" t="s">
        <v>300</v>
      </c>
      <c r="B268" s="311" t="s">
        <v>119</v>
      </c>
      <c r="C268" s="312">
        <v>4</v>
      </c>
      <c r="D268" s="312">
        <v>0</v>
      </c>
      <c r="E268" s="312">
        <v>5</v>
      </c>
      <c r="F268" s="293"/>
    </row>
    <row r="269" spans="1:6" s="95" customFormat="1" ht="44.25" customHeight="1">
      <c r="A269" s="307">
        <v>11</v>
      </c>
      <c r="B269" s="308" t="s">
        <v>121</v>
      </c>
      <c r="C269" s="309">
        <v>0</v>
      </c>
      <c r="D269" s="309">
        <v>0</v>
      </c>
      <c r="E269" s="309">
        <v>0</v>
      </c>
      <c r="F269" s="293"/>
    </row>
    <row r="270" spans="1:6" s="314" customFormat="1" ht="44.25" customHeight="1">
      <c r="A270" s="310" t="s">
        <v>314</v>
      </c>
      <c r="B270" s="311" t="s">
        <v>122</v>
      </c>
      <c r="C270" s="312">
        <v>4</v>
      </c>
      <c r="D270" s="312">
        <v>0</v>
      </c>
      <c r="E270" s="312">
        <v>5</v>
      </c>
      <c r="F270" s="313"/>
    </row>
    <row r="271" spans="1:6" s="95" customFormat="1" ht="44.25" customHeight="1">
      <c r="A271" s="307">
        <v>12</v>
      </c>
      <c r="B271" s="308" t="s">
        <v>123</v>
      </c>
      <c r="C271" s="309">
        <v>0</v>
      </c>
      <c r="D271" s="309">
        <v>0</v>
      </c>
      <c r="E271" s="309">
        <v>0</v>
      </c>
      <c r="F271" s="293"/>
    </row>
    <row r="272" spans="1:6" s="95" customFormat="1" ht="44.25" customHeight="1">
      <c r="A272" s="310" t="s">
        <v>538</v>
      </c>
      <c r="B272" s="311" t="s">
        <v>124</v>
      </c>
      <c r="C272" s="312">
        <v>10</v>
      </c>
      <c r="D272" s="312">
        <v>0</v>
      </c>
      <c r="E272" s="312">
        <v>30</v>
      </c>
      <c r="F272" s="293"/>
    </row>
    <row r="273" spans="1:6" s="95" customFormat="1" ht="44.25" customHeight="1">
      <c r="A273" s="310" t="s">
        <v>539</v>
      </c>
      <c r="B273" s="311" t="s">
        <v>125</v>
      </c>
      <c r="C273" s="312">
        <v>10</v>
      </c>
      <c r="D273" s="312">
        <v>0</v>
      </c>
      <c r="E273" s="312">
        <v>30</v>
      </c>
      <c r="F273" s="293"/>
    </row>
    <row r="274" spans="1:6" s="95" customFormat="1" ht="44.25" customHeight="1">
      <c r="A274" s="310" t="s">
        <v>540</v>
      </c>
      <c r="B274" s="311" t="s">
        <v>126</v>
      </c>
      <c r="C274" s="312">
        <v>10</v>
      </c>
      <c r="D274" s="312">
        <v>0</v>
      </c>
      <c r="E274" s="312">
        <v>30</v>
      </c>
      <c r="F274" s="293"/>
    </row>
    <row r="275" spans="1:6" s="95" customFormat="1" ht="44.25" customHeight="1">
      <c r="A275" s="310" t="s">
        <v>541</v>
      </c>
      <c r="B275" s="311" t="s">
        <v>127</v>
      </c>
      <c r="C275" s="312">
        <v>10</v>
      </c>
      <c r="D275" s="312">
        <v>0</v>
      </c>
      <c r="E275" s="312">
        <v>30</v>
      </c>
      <c r="F275" s="293"/>
    </row>
    <row r="276" spans="1:6" s="95" customFormat="1" ht="44.25" customHeight="1">
      <c r="A276" s="310" t="s">
        <v>542</v>
      </c>
      <c r="B276" s="311" t="s">
        <v>128</v>
      </c>
      <c r="C276" s="312">
        <v>10</v>
      </c>
      <c r="D276" s="312">
        <v>0</v>
      </c>
      <c r="E276" s="312">
        <v>30</v>
      </c>
      <c r="F276" s="293"/>
    </row>
    <row r="277" spans="1:6" s="95" customFormat="1" ht="44.25" customHeight="1">
      <c r="A277" s="310" t="s">
        <v>543</v>
      </c>
      <c r="B277" s="311" t="s">
        <v>129</v>
      </c>
      <c r="C277" s="312">
        <v>10</v>
      </c>
      <c r="D277" s="312">
        <v>0</v>
      </c>
      <c r="E277" s="312">
        <v>30</v>
      </c>
      <c r="F277" s="293"/>
    </row>
    <row r="278" spans="1:6" s="95" customFormat="1" ht="44.25" customHeight="1">
      <c r="A278" s="310" t="s">
        <v>544</v>
      </c>
      <c r="B278" s="311" t="s">
        <v>130</v>
      </c>
      <c r="C278" s="312">
        <v>10</v>
      </c>
      <c r="D278" s="312">
        <v>0</v>
      </c>
      <c r="E278" s="312">
        <v>30</v>
      </c>
      <c r="F278" s="293"/>
    </row>
    <row r="279" spans="1:6" s="95" customFormat="1" ht="44.25" customHeight="1">
      <c r="A279" s="307">
        <v>13</v>
      </c>
      <c r="B279" s="308" t="s">
        <v>131</v>
      </c>
      <c r="C279" s="309">
        <v>0</v>
      </c>
      <c r="D279" s="309">
        <v>0</v>
      </c>
      <c r="E279" s="309">
        <v>0</v>
      </c>
      <c r="F279" s="293"/>
    </row>
    <row r="280" spans="1:6" s="95" customFormat="1" ht="44.25" customHeight="1">
      <c r="A280" s="310" t="s">
        <v>545</v>
      </c>
      <c r="B280" s="311" t="s">
        <v>132</v>
      </c>
      <c r="C280" s="312">
        <v>10</v>
      </c>
      <c r="D280" s="312">
        <v>0</v>
      </c>
      <c r="E280" s="312">
        <v>24</v>
      </c>
      <c r="F280" s="293"/>
    </row>
    <row r="281" spans="1:6" s="95" customFormat="1" ht="44.25" customHeight="1">
      <c r="A281" s="307">
        <v>14</v>
      </c>
      <c r="B281" s="308" t="s">
        <v>133</v>
      </c>
      <c r="C281" s="309">
        <v>0</v>
      </c>
      <c r="D281" s="309">
        <v>0</v>
      </c>
      <c r="E281" s="309">
        <v>0</v>
      </c>
      <c r="F281" s="293"/>
    </row>
    <row r="282" spans="1:6" s="95" customFormat="1" ht="44.25" customHeight="1">
      <c r="A282" s="310" t="s">
        <v>546</v>
      </c>
      <c r="B282" s="311" t="s">
        <v>134</v>
      </c>
      <c r="C282" s="312">
        <v>10</v>
      </c>
      <c r="D282" s="312">
        <v>0</v>
      </c>
      <c r="E282" s="312">
        <v>40</v>
      </c>
      <c r="F282" s="293"/>
    </row>
    <row r="283" spans="1:6" s="95" customFormat="1" ht="44.25" customHeight="1">
      <c r="A283" s="310" t="s">
        <v>547</v>
      </c>
      <c r="B283" s="311" t="s">
        <v>135</v>
      </c>
      <c r="C283" s="312">
        <v>10</v>
      </c>
      <c r="D283" s="312">
        <v>0</v>
      </c>
      <c r="E283" s="312">
        <v>43</v>
      </c>
      <c r="F283" s="293"/>
    </row>
    <row r="284" spans="1:6" s="95" customFormat="1" ht="44.25" customHeight="1">
      <c r="A284" s="307">
        <v>15</v>
      </c>
      <c r="B284" s="308" t="s">
        <v>136</v>
      </c>
      <c r="C284" s="309">
        <v>0</v>
      </c>
      <c r="D284" s="309">
        <v>0</v>
      </c>
      <c r="E284" s="309">
        <v>0</v>
      </c>
      <c r="F284" s="293"/>
    </row>
    <row r="285" spans="1:6" s="95" customFormat="1" ht="44.25" customHeight="1">
      <c r="A285" s="310" t="s">
        <v>548</v>
      </c>
      <c r="B285" s="311" t="s">
        <v>137</v>
      </c>
      <c r="C285" s="312">
        <v>10</v>
      </c>
      <c r="D285" s="312">
        <v>0</v>
      </c>
      <c r="E285" s="312">
        <v>25</v>
      </c>
      <c r="F285" s="293"/>
    </row>
    <row r="286" spans="1:6" s="95" customFormat="1" ht="44.25" customHeight="1">
      <c r="A286" s="310" t="s">
        <v>549</v>
      </c>
      <c r="B286" s="311" t="s">
        <v>138</v>
      </c>
      <c r="C286" s="312">
        <v>10</v>
      </c>
      <c r="D286" s="312">
        <v>0</v>
      </c>
      <c r="E286" s="312">
        <v>25</v>
      </c>
      <c r="F286" s="293"/>
    </row>
    <row r="287" spans="1:6" s="95" customFormat="1" ht="44.25" customHeight="1">
      <c r="A287" s="310" t="s">
        <v>550</v>
      </c>
      <c r="B287" s="311" t="s">
        <v>139</v>
      </c>
      <c r="C287" s="312">
        <v>10</v>
      </c>
      <c r="D287" s="312">
        <v>0</v>
      </c>
      <c r="E287" s="312">
        <v>25</v>
      </c>
      <c r="F287" s="293"/>
    </row>
    <row r="288" spans="1:6" s="95" customFormat="1" ht="44.25" customHeight="1">
      <c r="A288" s="310" t="s">
        <v>551</v>
      </c>
      <c r="B288" s="311" t="s">
        <v>140</v>
      </c>
      <c r="C288" s="312">
        <v>10</v>
      </c>
      <c r="D288" s="312">
        <v>0</v>
      </c>
      <c r="E288" s="312">
        <v>25</v>
      </c>
      <c r="F288" s="293"/>
    </row>
    <row r="289" spans="1:6" s="95" customFormat="1" ht="44.25" customHeight="1">
      <c r="A289" s="310" t="s">
        <v>552</v>
      </c>
      <c r="B289" s="311" t="s">
        <v>141</v>
      </c>
      <c r="C289" s="312">
        <v>10</v>
      </c>
      <c r="D289" s="312">
        <v>0</v>
      </c>
      <c r="E289" s="312">
        <v>25</v>
      </c>
      <c r="F289" s="293"/>
    </row>
    <row r="290" spans="1:6" s="95" customFormat="1" ht="44.25" customHeight="1">
      <c r="A290" s="307">
        <v>16</v>
      </c>
      <c r="B290" s="308" t="s">
        <v>142</v>
      </c>
      <c r="C290" s="309">
        <v>0</v>
      </c>
      <c r="D290" s="309">
        <v>0</v>
      </c>
      <c r="E290" s="309">
        <v>0</v>
      </c>
      <c r="F290" s="293"/>
    </row>
    <row r="291" spans="1:6" s="95" customFormat="1" ht="44.25" customHeight="1">
      <c r="A291" s="310" t="s">
        <v>553</v>
      </c>
      <c r="B291" s="311" t="s">
        <v>143</v>
      </c>
      <c r="C291" s="312">
        <v>10</v>
      </c>
      <c r="D291" s="312">
        <v>0</v>
      </c>
      <c r="E291" s="312">
        <v>40</v>
      </c>
      <c r="F291" s="293"/>
    </row>
    <row r="292" spans="1:6" s="95" customFormat="1" ht="44.25" customHeight="1">
      <c r="A292" s="310" t="s">
        <v>554</v>
      </c>
      <c r="B292" s="311" t="s">
        <v>67</v>
      </c>
      <c r="C292" s="312">
        <v>10</v>
      </c>
      <c r="D292" s="312">
        <v>0</v>
      </c>
      <c r="E292" s="312">
        <v>40</v>
      </c>
      <c r="F292" s="293"/>
    </row>
    <row r="293" spans="1:6" s="95" customFormat="1" ht="44.25" customHeight="1">
      <c r="A293" s="307">
        <v>17</v>
      </c>
      <c r="B293" s="308" t="s">
        <v>144</v>
      </c>
      <c r="C293" s="309">
        <v>0</v>
      </c>
      <c r="D293" s="309">
        <v>0</v>
      </c>
      <c r="E293" s="309">
        <v>0</v>
      </c>
      <c r="F293" s="293"/>
    </row>
    <row r="294" spans="1:6" s="95" customFormat="1" ht="44.25" customHeight="1">
      <c r="A294" s="310" t="s">
        <v>555</v>
      </c>
      <c r="B294" s="311" t="s">
        <v>145</v>
      </c>
      <c r="C294" s="312">
        <v>10</v>
      </c>
      <c r="D294" s="312">
        <v>0</v>
      </c>
      <c r="E294" s="312">
        <v>33</v>
      </c>
      <c r="F294" s="293"/>
    </row>
    <row r="295" spans="1:6" s="95" customFormat="1" ht="44.25" customHeight="1">
      <c r="A295" s="307">
        <v>18</v>
      </c>
      <c r="B295" s="308" t="s">
        <v>146</v>
      </c>
      <c r="C295" s="309">
        <v>0</v>
      </c>
      <c r="D295" s="309">
        <v>0</v>
      </c>
      <c r="E295" s="309">
        <v>0</v>
      </c>
      <c r="F295" s="293"/>
    </row>
    <row r="296" spans="1:6" s="95" customFormat="1" ht="44.25" customHeight="1">
      <c r="A296" s="310" t="s">
        <v>556</v>
      </c>
      <c r="B296" s="311" t="s">
        <v>147</v>
      </c>
      <c r="C296" s="312">
        <v>10</v>
      </c>
      <c r="D296" s="312">
        <v>0</v>
      </c>
      <c r="E296" s="312">
        <v>30</v>
      </c>
      <c r="F296" s="293"/>
    </row>
    <row r="297" spans="1:6" s="95" customFormat="1" ht="44.25" customHeight="1">
      <c r="A297" s="310" t="s">
        <v>557</v>
      </c>
      <c r="B297" s="311" t="s">
        <v>148</v>
      </c>
      <c r="C297" s="312">
        <v>10</v>
      </c>
      <c r="D297" s="312">
        <v>0</v>
      </c>
      <c r="E297" s="312">
        <v>30</v>
      </c>
      <c r="F297" s="293"/>
    </row>
    <row r="298" spans="1:6" s="95" customFormat="1" ht="44.25" customHeight="1">
      <c r="A298" s="307">
        <v>19</v>
      </c>
      <c r="B298" s="308" t="s">
        <v>149</v>
      </c>
      <c r="C298" s="309">
        <v>0</v>
      </c>
      <c r="D298" s="309">
        <v>0</v>
      </c>
      <c r="E298" s="309">
        <v>0</v>
      </c>
      <c r="F298" s="293"/>
    </row>
    <row r="299" spans="1:6" s="95" customFormat="1" ht="44.25" customHeight="1">
      <c r="A299" s="310" t="s">
        <v>558</v>
      </c>
      <c r="B299" s="311" t="s">
        <v>150</v>
      </c>
      <c r="C299" s="312">
        <v>10</v>
      </c>
      <c r="D299" s="312">
        <v>0</v>
      </c>
      <c r="E299" s="312">
        <v>50</v>
      </c>
      <c r="F299" s="293"/>
    </row>
    <row r="300" spans="1:6" s="95" customFormat="1" ht="44.25" customHeight="1">
      <c r="A300" s="310" t="s">
        <v>559</v>
      </c>
      <c r="B300" s="311" t="s">
        <v>79</v>
      </c>
      <c r="C300" s="312">
        <v>10</v>
      </c>
      <c r="D300" s="312">
        <v>0</v>
      </c>
      <c r="E300" s="312">
        <v>50</v>
      </c>
      <c r="F300" s="293"/>
    </row>
    <row r="301" spans="1:6" s="95" customFormat="1" ht="44.25" customHeight="1">
      <c r="A301" s="310" t="s">
        <v>560</v>
      </c>
      <c r="B301" s="311" t="s">
        <v>151</v>
      </c>
      <c r="C301" s="312">
        <v>10</v>
      </c>
      <c r="D301" s="312">
        <v>0</v>
      </c>
      <c r="E301" s="312">
        <v>50</v>
      </c>
      <c r="F301" s="293"/>
    </row>
    <row r="302" spans="1:6" s="95" customFormat="1" ht="44.25" customHeight="1">
      <c r="A302" s="310" t="s">
        <v>561</v>
      </c>
      <c r="B302" s="311" t="s">
        <v>83</v>
      </c>
      <c r="C302" s="312">
        <v>10</v>
      </c>
      <c r="D302" s="312">
        <v>0</v>
      </c>
      <c r="E302" s="312">
        <v>50</v>
      </c>
      <c r="F302" s="293"/>
    </row>
    <row r="303" spans="1:6" s="95" customFormat="1" ht="44.25" customHeight="1">
      <c r="A303" s="310" t="s">
        <v>562</v>
      </c>
      <c r="B303" s="311" t="s">
        <v>84</v>
      </c>
      <c r="C303" s="312">
        <v>10</v>
      </c>
      <c r="D303" s="312">
        <v>0</v>
      </c>
      <c r="E303" s="312">
        <v>50</v>
      </c>
      <c r="F303" s="293"/>
    </row>
    <row r="304" spans="1:6" s="95" customFormat="1" ht="44.25" customHeight="1">
      <c r="A304" s="310" t="s">
        <v>563</v>
      </c>
      <c r="B304" s="311" t="s">
        <v>85</v>
      </c>
      <c r="C304" s="312">
        <v>10</v>
      </c>
      <c r="D304" s="312">
        <v>0</v>
      </c>
      <c r="E304" s="312">
        <v>50</v>
      </c>
      <c r="F304" s="293"/>
    </row>
    <row r="305" spans="1:6" s="95" customFormat="1" ht="44.25" customHeight="1">
      <c r="A305" s="307">
        <v>20</v>
      </c>
      <c r="B305" s="308" t="s">
        <v>152</v>
      </c>
      <c r="C305" s="309">
        <v>0</v>
      </c>
      <c r="D305" s="309">
        <v>0</v>
      </c>
      <c r="E305" s="309">
        <v>0</v>
      </c>
      <c r="F305" s="293"/>
    </row>
    <row r="306" spans="1:6" s="95" customFormat="1" ht="44.25" customHeight="1">
      <c r="A306" s="310" t="s">
        <v>564</v>
      </c>
      <c r="B306" s="311" t="s">
        <v>153</v>
      </c>
      <c r="C306" s="312">
        <v>10</v>
      </c>
      <c r="D306" s="312">
        <v>0</v>
      </c>
      <c r="E306" s="312">
        <v>55</v>
      </c>
      <c r="F306" s="293"/>
    </row>
    <row r="307" spans="1:6" s="95" customFormat="1" ht="44.25" customHeight="1">
      <c r="A307" s="307">
        <v>21</v>
      </c>
      <c r="B307" s="308" t="s">
        <v>154</v>
      </c>
      <c r="C307" s="309">
        <v>0</v>
      </c>
      <c r="D307" s="309">
        <v>0</v>
      </c>
      <c r="E307" s="309">
        <v>0</v>
      </c>
      <c r="F307" s="293"/>
    </row>
    <row r="308" spans="1:6" s="95" customFormat="1" ht="44.25" customHeight="1">
      <c r="A308" s="310" t="s">
        <v>565</v>
      </c>
      <c r="B308" s="311" t="s">
        <v>155</v>
      </c>
      <c r="C308" s="312">
        <v>10</v>
      </c>
      <c r="D308" s="312">
        <v>0</v>
      </c>
      <c r="E308" s="312">
        <v>38</v>
      </c>
      <c r="F308" s="293"/>
    </row>
    <row r="309" spans="1:6" s="95" customFormat="1" ht="44.25" customHeight="1">
      <c r="A309" s="310" t="s">
        <v>566</v>
      </c>
      <c r="B309" s="311" t="s">
        <v>156</v>
      </c>
      <c r="C309" s="312">
        <v>10</v>
      </c>
      <c r="D309" s="312">
        <v>0</v>
      </c>
      <c r="E309" s="312">
        <v>37</v>
      </c>
      <c r="F309" s="293"/>
    </row>
    <row r="310" spans="1:6" s="95" customFormat="1" ht="44.25" customHeight="1">
      <c r="A310" s="310" t="s">
        <v>567</v>
      </c>
      <c r="B310" s="311" t="s">
        <v>157</v>
      </c>
      <c r="C310" s="312">
        <v>10</v>
      </c>
      <c r="D310" s="312">
        <v>0</v>
      </c>
      <c r="E310" s="312">
        <v>36</v>
      </c>
      <c r="F310" s="293"/>
    </row>
    <row r="311" spans="1:6" s="95" customFormat="1" ht="44.25" customHeight="1">
      <c r="A311" s="307">
        <v>22</v>
      </c>
      <c r="B311" s="308" t="s">
        <v>158</v>
      </c>
      <c r="C311" s="309">
        <v>0</v>
      </c>
      <c r="D311" s="309">
        <v>0</v>
      </c>
      <c r="E311" s="309">
        <v>0</v>
      </c>
      <c r="F311" s="293"/>
    </row>
    <row r="312" spans="1:6" s="95" customFormat="1" ht="44.25" customHeight="1">
      <c r="A312" s="310" t="s">
        <v>568</v>
      </c>
      <c r="B312" s="311" t="s">
        <v>159</v>
      </c>
      <c r="C312" s="312">
        <v>10</v>
      </c>
      <c r="D312" s="312">
        <v>0</v>
      </c>
      <c r="E312" s="312">
        <v>65</v>
      </c>
      <c r="F312" s="293"/>
    </row>
    <row r="313" spans="1:6" s="95" customFormat="1" ht="44.25" customHeight="1">
      <c r="A313" s="310" t="s">
        <v>569</v>
      </c>
      <c r="B313" s="311" t="s">
        <v>160</v>
      </c>
      <c r="C313" s="312">
        <v>10</v>
      </c>
      <c r="D313" s="312">
        <v>0</v>
      </c>
      <c r="E313" s="312">
        <v>75</v>
      </c>
      <c r="F313" s="293"/>
    </row>
    <row r="314" spans="1:6" s="95" customFormat="1" ht="44.25" customHeight="1">
      <c r="A314" s="310" t="s">
        <v>570</v>
      </c>
      <c r="B314" s="311" t="s">
        <v>97</v>
      </c>
      <c r="C314" s="312">
        <v>10</v>
      </c>
      <c r="D314" s="312">
        <v>0</v>
      </c>
      <c r="E314" s="312">
        <v>75</v>
      </c>
      <c r="F314" s="293"/>
    </row>
    <row r="315" spans="1:6" s="95" customFormat="1" ht="44.25" customHeight="1">
      <c r="A315" s="310" t="s">
        <v>571</v>
      </c>
      <c r="B315" s="311" t="s">
        <v>161</v>
      </c>
      <c r="C315" s="312">
        <v>10</v>
      </c>
      <c r="D315" s="312">
        <v>0</v>
      </c>
      <c r="E315" s="312">
        <v>80</v>
      </c>
      <c r="F315" s="293"/>
    </row>
    <row r="316" spans="1:6" s="95" customFormat="1" ht="44.25" customHeight="1">
      <c r="A316" s="310" t="s">
        <v>572</v>
      </c>
      <c r="B316" s="311" t="s">
        <v>96</v>
      </c>
      <c r="C316" s="312">
        <v>10</v>
      </c>
      <c r="D316" s="312">
        <v>0</v>
      </c>
      <c r="E316" s="312">
        <v>73</v>
      </c>
      <c r="F316" s="293"/>
    </row>
    <row r="317" spans="1:6" s="95" customFormat="1" ht="44.25" customHeight="1">
      <c r="A317" s="310" t="s">
        <v>573</v>
      </c>
      <c r="B317" s="311" t="s">
        <v>102</v>
      </c>
      <c r="C317" s="312">
        <v>10</v>
      </c>
      <c r="D317" s="312">
        <v>0</v>
      </c>
      <c r="E317" s="312">
        <v>68</v>
      </c>
      <c r="F317" s="293"/>
    </row>
    <row r="318" spans="1:6" s="95" customFormat="1" ht="44.25" customHeight="1">
      <c r="A318" s="307">
        <v>23</v>
      </c>
      <c r="B318" s="308" t="s">
        <v>162</v>
      </c>
      <c r="C318" s="309">
        <v>0</v>
      </c>
      <c r="D318" s="309">
        <v>0</v>
      </c>
      <c r="E318" s="309">
        <v>0</v>
      </c>
      <c r="F318" s="293"/>
    </row>
    <row r="319" spans="1:6" s="95" customFormat="1" ht="44.25" customHeight="1">
      <c r="A319" s="310" t="s">
        <v>574</v>
      </c>
      <c r="B319" s="311" t="s">
        <v>163</v>
      </c>
      <c r="C319" s="312">
        <v>10</v>
      </c>
      <c r="D319" s="312">
        <v>0</v>
      </c>
      <c r="E319" s="312">
        <v>32</v>
      </c>
      <c r="F319" s="293"/>
    </row>
    <row r="320" spans="1:6" s="95" customFormat="1" ht="44.25" customHeight="1">
      <c r="A320" s="310" t="s">
        <v>575</v>
      </c>
      <c r="B320" s="311" t="s">
        <v>164</v>
      </c>
      <c r="C320" s="312">
        <v>10</v>
      </c>
      <c r="D320" s="312">
        <v>0</v>
      </c>
      <c r="E320" s="312">
        <v>32</v>
      </c>
      <c r="F320" s="293"/>
    </row>
    <row r="321" spans="1:6" s="95" customFormat="1" ht="44.25" customHeight="1">
      <c r="A321" s="310" t="s">
        <v>576</v>
      </c>
      <c r="B321" s="311" t="s">
        <v>165</v>
      </c>
      <c r="C321" s="312">
        <v>10</v>
      </c>
      <c r="D321" s="312">
        <v>0</v>
      </c>
      <c r="E321" s="312">
        <v>32</v>
      </c>
      <c r="F321" s="293"/>
    </row>
    <row r="322" spans="1:6" s="95" customFormat="1" ht="44.25" customHeight="1">
      <c r="A322" s="310" t="s">
        <v>577</v>
      </c>
      <c r="B322" s="311" t="s">
        <v>166</v>
      </c>
      <c r="C322" s="312">
        <v>10</v>
      </c>
      <c r="D322" s="312">
        <v>0</v>
      </c>
      <c r="E322" s="312">
        <v>32</v>
      </c>
      <c r="F322" s="293"/>
    </row>
    <row r="323" spans="1:6" s="95" customFormat="1" ht="44.25" customHeight="1">
      <c r="A323" s="310" t="s">
        <v>578</v>
      </c>
      <c r="B323" s="311" t="s">
        <v>167</v>
      </c>
      <c r="C323" s="312">
        <v>10</v>
      </c>
      <c r="D323" s="312">
        <v>0</v>
      </c>
      <c r="E323" s="312">
        <v>32</v>
      </c>
      <c r="F323" s="293"/>
    </row>
    <row r="324" spans="1:6" s="95" customFormat="1" ht="44.25" customHeight="1">
      <c r="A324" s="310" t="s">
        <v>579</v>
      </c>
      <c r="B324" s="311" t="s">
        <v>168</v>
      </c>
      <c r="C324" s="312">
        <v>10</v>
      </c>
      <c r="D324" s="312">
        <v>0</v>
      </c>
      <c r="E324" s="312">
        <v>32</v>
      </c>
      <c r="F324" s="293"/>
    </row>
    <row r="325" spans="1:6" s="95" customFormat="1" ht="44.25" customHeight="1">
      <c r="A325" s="307">
        <v>24</v>
      </c>
      <c r="B325" s="308" t="s">
        <v>169</v>
      </c>
      <c r="C325" s="309">
        <v>0</v>
      </c>
      <c r="D325" s="309">
        <v>0</v>
      </c>
      <c r="E325" s="309">
        <v>0</v>
      </c>
      <c r="F325" s="293"/>
    </row>
    <row r="326" spans="1:6" s="95" customFormat="1" ht="44.25" customHeight="1">
      <c r="A326" s="310" t="s">
        <v>580</v>
      </c>
      <c r="B326" s="311" t="s">
        <v>170</v>
      </c>
      <c r="C326" s="312">
        <v>10</v>
      </c>
      <c r="D326" s="312">
        <v>0</v>
      </c>
      <c r="E326" s="312">
        <v>35</v>
      </c>
      <c r="F326" s="293"/>
    </row>
    <row r="327" spans="1:6" s="95" customFormat="1" ht="44.25" customHeight="1">
      <c r="A327" s="310" t="s">
        <v>581</v>
      </c>
      <c r="B327" s="311" t="s">
        <v>171</v>
      </c>
      <c r="C327" s="312">
        <v>4</v>
      </c>
      <c r="D327" s="312">
        <v>0</v>
      </c>
      <c r="E327" s="312">
        <v>35</v>
      </c>
      <c r="F327" s="293"/>
    </row>
    <row r="328" spans="1:6" s="95" customFormat="1" ht="44.25" customHeight="1">
      <c r="A328" s="310" t="s">
        <v>582</v>
      </c>
      <c r="B328" s="311" t="s">
        <v>173</v>
      </c>
      <c r="C328" s="312">
        <v>10</v>
      </c>
      <c r="D328" s="312">
        <v>0</v>
      </c>
      <c r="E328" s="312">
        <v>35</v>
      </c>
      <c r="F328" s="293"/>
    </row>
    <row r="329" spans="1:6" s="95" customFormat="1" ht="44.25" customHeight="1">
      <c r="A329" s="310" t="s">
        <v>583</v>
      </c>
      <c r="B329" s="311" t="s">
        <v>174</v>
      </c>
      <c r="C329" s="312">
        <v>10</v>
      </c>
      <c r="D329" s="312">
        <v>0</v>
      </c>
      <c r="E329" s="312">
        <v>35</v>
      </c>
      <c r="F329" s="293"/>
    </row>
    <row r="330" spans="1:6" s="95" customFormat="1" ht="44.25" customHeight="1">
      <c r="A330" s="310" t="s">
        <v>584</v>
      </c>
      <c r="B330" s="311" t="s">
        <v>175</v>
      </c>
      <c r="C330" s="312">
        <v>10</v>
      </c>
      <c r="D330" s="312">
        <v>0</v>
      </c>
      <c r="E330" s="312">
        <v>35</v>
      </c>
      <c r="F330" s="293"/>
    </row>
    <row r="331" spans="1:6" s="95" customFormat="1" ht="44.25" customHeight="1">
      <c r="A331" s="310" t="s">
        <v>585</v>
      </c>
      <c r="B331" s="311" t="s">
        <v>176</v>
      </c>
      <c r="C331" s="312">
        <v>10</v>
      </c>
      <c r="D331" s="312">
        <v>0</v>
      </c>
      <c r="E331" s="312">
        <v>35</v>
      </c>
      <c r="F331" s="293"/>
    </row>
    <row r="332" spans="1:6" s="95" customFormat="1" ht="44.25" customHeight="1">
      <c r="A332" s="322"/>
      <c r="B332" s="323" t="s">
        <v>322</v>
      </c>
      <c r="C332" s="323"/>
      <c r="D332" s="323"/>
      <c r="E332" s="323"/>
      <c r="F332" s="324"/>
    </row>
    <row r="333" spans="1:6" s="95" customFormat="1" ht="44.25" customHeight="1">
      <c r="A333" s="294"/>
      <c r="B333" s="32" t="s">
        <v>27</v>
      </c>
      <c r="C333" s="31">
        <v>0</v>
      </c>
      <c r="D333" s="31">
        <v>0</v>
      </c>
      <c r="E333" s="31">
        <v>0</v>
      </c>
      <c r="F333" s="293"/>
    </row>
    <row r="334" spans="1:6" s="95" customFormat="1" ht="44.25" customHeight="1">
      <c r="A334" s="295">
        <v>1</v>
      </c>
      <c r="B334" s="67" t="s">
        <v>370</v>
      </c>
      <c r="C334" s="33">
        <v>10</v>
      </c>
      <c r="D334" s="33">
        <v>4</v>
      </c>
      <c r="E334" s="33">
        <v>15</v>
      </c>
      <c r="F334" s="293"/>
    </row>
    <row r="335" spans="1:6" s="95" customFormat="1" ht="44.25" customHeight="1">
      <c r="A335" s="295">
        <v>2</v>
      </c>
      <c r="B335" s="67" t="s">
        <v>373</v>
      </c>
      <c r="C335" s="33">
        <v>2</v>
      </c>
      <c r="D335" s="33">
        <v>8</v>
      </c>
      <c r="E335" s="33">
        <v>0</v>
      </c>
      <c r="F335" s="293"/>
    </row>
    <row r="336" spans="1:6" s="95" customFormat="1" ht="44.25" customHeight="1">
      <c r="A336" s="295">
        <v>3</v>
      </c>
      <c r="B336" s="67" t="s">
        <v>374</v>
      </c>
      <c r="C336" s="33">
        <v>2</v>
      </c>
      <c r="D336" s="33">
        <v>6</v>
      </c>
      <c r="E336" s="33">
        <v>6</v>
      </c>
      <c r="F336" s="293"/>
    </row>
    <row r="337" spans="1:6" s="95" customFormat="1" ht="44.25" customHeight="1">
      <c r="A337" s="295">
        <v>4</v>
      </c>
      <c r="B337" s="67" t="s">
        <v>378</v>
      </c>
      <c r="C337" s="33">
        <v>2</v>
      </c>
      <c r="D337" s="33">
        <v>4</v>
      </c>
      <c r="E337" s="33">
        <v>0</v>
      </c>
      <c r="F337" s="293"/>
    </row>
    <row r="338" spans="1:6" s="95" customFormat="1" ht="44.25" customHeight="1">
      <c r="A338" s="295">
        <v>5</v>
      </c>
      <c r="B338" s="67" t="s">
        <v>376</v>
      </c>
      <c r="C338" s="33">
        <v>9</v>
      </c>
      <c r="D338" s="33">
        <v>0</v>
      </c>
      <c r="E338" s="33">
        <v>8</v>
      </c>
      <c r="F338" s="293"/>
    </row>
    <row r="339" spans="1:6" s="95" customFormat="1" ht="44.25" customHeight="1">
      <c r="A339" s="295">
        <v>6</v>
      </c>
      <c r="B339" s="67" t="s">
        <v>377</v>
      </c>
      <c r="C339" s="33">
        <v>9</v>
      </c>
      <c r="D339" s="33">
        <v>0</v>
      </c>
      <c r="E339" s="33">
        <v>7</v>
      </c>
      <c r="F339" s="293"/>
    </row>
    <row r="340" spans="1:6" ht="44.25" customHeight="1">
      <c r="A340" s="322"/>
      <c r="B340" s="323" t="s">
        <v>32</v>
      </c>
      <c r="C340" s="323"/>
      <c r="D340" s="323"/>
      <c r="E340" s="323"/>
      <c r="F340" s="325"/>
    </row>
    <row r="341" spans="1:6" ht="44.25" customHeight="1">
      <c r="A341" s="294" t="s">
        <v>4</v>
      </c>
      <c r="B341" s="298" t="s">
        <v>10</v>
      </c>
      <c r="C341" s="296">
        <v>0</v>
      </c>
      <c r="D341" s="296">
        <v>0</v>
      </c>
      <c r="E341" s="296">
        <v>0</v>
      </c>
      <c r="F341" s="299"/>
    </row>
    <row r="342" spans="1:6" ht="44.25" customHeight="1">
      <c r="A342" s="295">
        <v>1</v>
      </c>
      <c r="B342" s="315" t="s">
        <v>33</v>
      </c>
      <c r="C342" s="316">
        <v>6</v>
      </c>
      <c r="D342" s="316">
        <v>45</v>
      </c>
      <c r="E342" s="316">
        <v>0</v>
      </c>
      <c r="F342" s="299"/>
    </row>
    <row r="343" spans="1:6" ht="44.25" customHeight="1">
      <c r="A343" s="295">
        <v>2</v>
      </c>
      <c r="B343" s="315" t="s">
        <v>36</v>
      </c>
      <c r="C343" s="316">
        <v>6</v>
      </c>
      <c r="D343" s="316">
        <v>15</v>
      </c>
      <c r="E343" s="316">
        <v>0</v>
      </c>
      <c r="F343" s="299"/>
    </row>
    <row r="344" spans="1:6" ht="44.25" customHeight="1">
      <c r="A344" s="295">
        <v>3</v>
      </c>
      <c r="B344" s="315" t="s">
        <v>38</v>
      </c>
      <c r="C344" s="316">
        <v>0</v>
      </c>
      <c r="D344" s="316">
        <v>0</v>
      </c>
      <c r="E344" s="316">
        <v>0</v>
      </c>
      <c r="F344" s="299"/>
    </row>
    <row r="345" spans="1:6" ht="44.25" customHeight="1">
      <c r="A345" s="295">
        <v>3.1</v>
      </c>
      <c r="B345" s="315" t="s">
        <v>39</v>
      </c>
      <c r="C345" s="316">
        <v>6</v>
      </c>
      <c r="D345" s="316">
        <v>45</v>
      </c>
      <c r="E345" s="316">
        <v>0</v>
      </c>
      <c r="F345" s="299"/>
    </row>
    <row r="346" spans="1:6" ht="44.25" customHeight="1">
      <c r="A346" s="295">
        <v>3.2</v>
      </c>
      <c r="B346" s="315" t="s">
        <v>40</v>
      </c>
      <c r="C346" s="316">
        <v>6</v>
      </c>
      <c r="D346" s="316">
        <v>49</v>
      </c>
      <c r="E346" s="316">
        <v>0</v>
      </c>
      <c r="F346" s="299"/>
    </row>
    <row r="347" spans="1:6" ht="44.25" customHeight="1">
      <c r="A347" s="295">
        <v>3.3</v>
      </c>
      <c r="B347" s="315" t="s">
        <v>42</v>
      </c>
      <c r="C347" s="316">
        <v>6</v>
      </c>
      <c r="D347" s="316">
        <v>58</v>
      </c>
      <c r="E347" s="316">
        <v>0</v>
      </c>
      <c r="F347" s="299"/>
    </row>
    <row r="348" spans="1:6" ht="44.25" customHeight="1">
      <c r="A348" s="295">
        <v>4</v>
      </c>
      <c r="B348" s="315" t="s">
        <v>43</v>
      </c>
      <c r="C348" s="316">
        <v>0</v>
      </c>
      <c r="D348" s="316">
        <v>0</v>
      </c>
      <c r="E348" s="316">
        <v>0</v>
      </c>
      <c r="F348" s="299"/>
    </row>
    <row r="349" spans="1:6" ht="44.25" customHeight="1">
      <c r="A349" s="295">
        <v>4.1</v>
      </c>
      <c r="B349" s="315" t="s">
        <v>40</v>
      </c>
      <c r="C349" s="316">
        <v>2</v>
      </c>
      <c r="D349" s="316">
        <v>49</v>
      </c>
      <c r="E349" s="316">
        <v>0</v>
      </c>
      <c r="F349" s="299"/>
    </row>
    <row r="350" spans="1:6" ht="44.25" customHeight="1">
      <c r="A350" s="295">
        <v>4.2</v>
      </c>
      <c r="B350" s="315" t="s">
        <v>42</v>
      </c>
      <c r="C350" s="316">
        <v>4</v>
      </c>
      <c r="D350" s="316">
        <v>58</v>
      </c>
      <c r="E350" s="316">
        <v>0</v>
      </c>
      <c r="F350" s="299"/>
    </row>
    <row r="351" spans="1:6" s="292" customFormat="1" ht="44.25" customHeight="1">
      <c r="A351" s="322"/>
      <c r="B351" s="323" t="s">
        <v>324</v>
      </c>
      <c r="C351" s="326"/>
      <c r="D351" s="326"/>
      <c r="E351" s="326"/>
      <c r="F351" s="327"/>
    </row>
    <row r="352" spans="1:6" ht="73.5" customHeight="1">
      <c r="A352" s="295" t="s">
        <v>4</v>
      </c>
      <c r="B352" s="315" t="s">
        <v>326</v>
      </c>
      <c r="C352" s="316">
        <v>12</v>
      </c>
      <c r="D352" s="316">
        <v>0</v>
      </c>
      <c r="E352" s="316">
        <v>30</v>
      </c>
      <c r="F352" s="299"/>
    </row>
    <row r="353" spans="1:5" ht="44.25" customHeight="1">
      <c r="A353" s="317"/>
      <c r="B353" s="318"/>
      <c r="C353" s="319"/>
      <c r="D353" s="319"/>
      <c r="E353" s="319"/>
    </row>
    <row r="354" spans="1:5" ht="44.25" customHeight="1">
      <c r="A354" s="317"/>
      <c r="B354" s="318"/>
      <c r="C354" s="319"/>
      <c r="D354" s="319"/>
      <c r="E354" s="319"/>
    </row>
    <row r="355" spans="1:5" ht="44.25" customHeight="1">
      <c r="A355" s="317"/>
      <c r="B355" s="318"/>
      <c r="C355" s="319"/>
      <c r="D355" s="319"/>
      <c r="E355" s="319"/>
    </row>
  </sheetData>
  <sheetProtection/>
  <mergeCells count="8">
    <mergeCell ref="F4:F6"/>
    <mergeCell ref="A1:F1"/>
    <mergeCell ref="C4:E4"/>
    <mergeCell ref="C5:C6"/>
    <mergeCell ref="A2:F2"/>
    <mergeCell ref="A4:A6"/>
    <mergeCell ref="B4:B6"/>
    <mergeCell ref="D5:E5"/>
  </mergeCells>
  <printOptions/>
  <pageMargins left="0.75" right="0" top="0" bottom="0" header="0.3" footer="0.3"/>
  <pageSetup horizontalDpi="600" verticalDpi="600" orientation="portrait" paperSize="9" scale="82" r:id="rId1"/>
  <rowBreaks count="1" manualBreakCount="1">
    <brk id="337" max="10" man="1"/>
  </rowBreaks>
</worksheet>
</file>

<file path=xl/worksheets/sheet10.xml><?xml version="1.0" encoding="utf-8"?>
<worksheet xmlns="http://schemas.openxmlformats.org/spreadsheetml/2006/main" xmlns:r="http://schemas.openxmlformats.org/officeDocument/2006/relationships">
  <dimension ref="A2:AC12"/>
  <sheetViews>
    <sheetView zoomScale="55" zoomScaleNormal="55" zoomScaleSheetLayoutView="55" zoomScalePageLayoutView="0" workbookViewId="0" topLeftCell="A3">
      <pane ySplit="4" topLeftCell="A7" activePane="bottomLeft" state="frozen"/>
      <selection pane="topLeft" activeCell="A3" sqref="A3"/>
      <selection pane="bottomLeft" activeCell="B7" sqref="B7"/>
    </sheetView>
  </sheetViews>
  <sheetFormatPr defaultColWidth="9.140625" defaultRowHeight="44.25" customHeight="1"/>
  <cols>
    <col min="1" max="1" width="19.7109375" style="128" customWidth="1"/>
    <col min="2" max="17" width="13.28125" style="128" customWidth="1"/>
    <col min="18" max="20" width="13.28125" style="127" customWidth="1"/>
    <col min="21" max="21" width="15.140625" style="136" customWidth="1"/>
    <col min="22" max="27" width="15.8515625" style="127" customWidth="1"/>
    <col min="28" max="28" width="9.140625" style="127" customWidth="1"/>
    <col min="29" max="29" width="22.57421875" style="127" customWidth="1"/>
    <col min="30" max="16384" width="9.140625" style="127" customWidth="1"/>
  </cols>
  <sheetData>
    <row r="2" spans="1:21" s="125" customFormat="1" ht="44.25" customHeight="1">
      <c r="A2" s="336"/>
      <c r="B2" s="336"/>
      <c r="C2" s="336"/>
      <c r="D2" s="336"/>
      <c r="E2" s="336"/>
      <c r="F2" s="336"/>
      <c r="G2" s="336"/>
      <c r="H2" s="336"/>
      <c r="I2" s="336"/>
      <c r="J2" s="336"/>
      <c r="K2" s="336"/>
      <c r="L2" s="336"/>
      <c r="M2" s="336"/>
      <c r="N2" s="336"/>
      <c r="O2" s="336"/>
      <c r="P2" s="336"/>
      <c r="Q2" s="336"/>
      <c r="U2" s="138"/>
    </row>
    <row r="3" spans="1:17" ht="44.25" customHeight="1">
      <c r="A3" s="126"/>
      <c r="B3" s="126"/>
      <c r="C3" s="126"/>
      <c r="D3" s="126"/>
      <c r="E3" s="126"/>
      <c r="F3" s="126"/>
      <c r="G3" s="126"/>
      <c r="H3" s="126"/>
      <c r="I3" s="126"/>
      <c r="J3" s="126"/>
      <c r="K3" s="126"/>
      <c r="L3" s="126"/>
      <c r="M3" s="126"/>
      <c r="N3" s="126"/>
      <c r="O3" s="126"/>
      <c r="P3" s="126"/>
      <c r="Q3" s="126"/>
    </row>
    <row r="4" spans="1:27" ht="78" customHeight="1">
      <c r="A4" s="335" t="s">
        <v>596</v>
      </c>
      <c r="B4" s="335"/>
      <c r="C4" s="335"/>
      <c r="D4" s="335"/>
      <c r="E4" s="335"/>
      <c r="F4" s="335"/>
      <c r="G4" s="335"/>
      <c r="H4" s="347" t="s">
        <v>612</v>
      </c>
      <c r="I4" s="347"/>
      <c r="J4" s="347"/>
      <c r="K4" s="347"/>
      <c r="L4" s="347"/>
      <c r="M4" s="347"/>
      <c r="N4" s="335" t="s">
        <v>608</v>
      </c>
      <c r="O4" s="335" t="s">
        <v>616</v>
      </c>
      <c r="P4" s="335"/>
      <c r="Q4" s="335"/>
      <c r="R4" s="335"/>
      <c r="S4" s="335"/>
      <c r="T4" s="335"/>
      <c r="U4" s="335" t="s">
        <v>615</v>
      </c>
      <c r="V4" s="335" t="s">
        <v>617</v>
      </c>
      <c r="W4" s="335"/>
      <c r="X4" s="335"/>
      <c r="Y4" s="335"/>
      <c r="Z4" s="335"/>
      <c r="AA4" s="335"/>
    </row>
    <row r="5" spans="1:27" s="129" customFormat="1" ht="81" customHeight="1">
      <c r="A5" s="340" t="s">
        <v>586</v>
      </c>
      <c r="B5" s="340"/>
      <c r="C5" s="340"/>
      <c r="D5" s="340"/>
      <c r="E5" s="340"/>
      <c r="F5" s="340"/>
      <c r="G5" s="340"/>
      <c r="H5" s="340" t="s">
        <v>614</v>
      </c>
      <c r="I5" s="340"/>
      <c r="J5" s="340"/>
      <c r="K5" s="340"/>
      <c r="L5" s="340"/>
      <c r="M5" s="340"/>
      <c r="N5" s="335"/>
      <c r="O5" s="340" t="s">
        <v>597</v>
      </c>
      <c r="P5" s="340" t="s">
        <v>598</v>
      </c>
      <c r="Q5" s="340" t="s">
        <v>599</v>
      </c>
      <c r="R5" s="340" t="s">
        <v>600</v>
      </c>
      <c r="S5" s="340" t="s">
        <v>601</v>
      </c>
      <c r="T5" s="340" t="s">
        <v>602</v>
      </c>
      <c r="U5" s="335"/>
      <c r="V5" s="340" t="s">
        <v>597</v>
      </c>
      <c r="W5" s="340" t="s">
        <v>598</v>
      </c>
      <c r="X5" s="340" t="s">
        <v>599</v>
      </c>
      <c r="Y5" s="340" t="s">
        <v>600</v>
      </c>
      <c r="Z5" s="340" t="s">
        <v>601</v>
      </c>
      <c r="AA5" s="340" t="s">
        <v>602</v>
      </c>
    </row>
    <row r="6" spans="1:27" s="129" customFormat="1" ht="81" customHeight="1">
      <c r="A6" s="130" t="s">
        <v>592</v>
      </c>
      <c r="B6" s="131" t="s">
        <v>597</v>
      </c>
      <c r="C6" s="131" t="s">
        <v>598</v>
      </c>
      <c r="D6" s="131" t="s">
        <v>599</v>
      </c>
      <c r="E6" s="131" t="s">
        <v>600</v>
      </c>
      <c r="F6" s="131" t="s">
        <v>601</v>
      </c>
      <c r="G6" s="131" t="s">
        <v>602</v>
      </c>
      <c r="H6" s="131" t="s">
        <v>597</v>
      </c>
      <c r="I6" s="131" t="s">
        <v>598</v>
      </c>
      <c r="J6" s="131" t="s">
        <v>599</v>
      </c>
      <c r="K6" s="131" t="s">
        <v>600</v>
      </c>
      <c r="L6" s="131" t="s">
        <v>601</v>
      </c>
      <c r="M6" s="131" t="s">
        <v>602</v>
      </c>
      <c r="N6" s="335"/>
      <c r="O6" s="340"/>
      <c r="P6" s="340"/>
      <c r="Q6" s="340"/>
      <c r="R6" s="340"/>
      <c r="S6" s="340"/>
      <c r="T6" s="340"/>
      <c r="U6" s="335"/>
      <c r="V6" s="340"/>
      <c r="W6" s="340"/>
      <c r="X6" s="340"/>
      <c r="Y6" s="340"/>
      <c r="Z6" s="340"/>
      <c r="AA6" s="340"/>
    </row>
    <row r="7" spans="1:29" s="133" customFormat="1" ht="81" customHeight="1">
      <c r="A7" s="132" t="s">
        <v>611</v>
      </c>
      <c r="B7" s="132">
        <v>2823</v>
      </c>
      <c r="C7" s="132">
        <v>3360</v>
      </c>
      <c r="D7" s="132">
        <v>4939</v>
      </c>
      <c r="E7" s="132">
        <v>7161</v>
      </c>
      <c r="F7" s="132">
        <v>10382</v>
      </c>
      <c r="G7" s="132">
        <v>12459</v>
      </c>
      <c r="H7" s="132">
        <f aca="true" t="shared" si="0" ref="H7:M12">B7*1.3</f>
        <v>3669.9</v>
      </c>
      <c r="I7" s="132">
        <f t="shared" si="0"/>
        <v>4368</v>
      </c>
      <c r="J7" s="132">
        <f t="shared" si="0"/>
        <v>6420.7</v>
      </c>
      <c r="K7" s="132">
        <f t="shared" si="0"/>
        <v>9309.300000000001</v>
      </c>
      <c r="L7" s="132">
        <f t="shared" si="0"/>
        <v>13496.6</v>
      </c>
      <c r="M7" s="132">
        <f t="shared" si="0"/>
        <v>16196.7</v>
      </c>
      <c r="N7" s="132">
        <v>6</v>
      </c>
      <c r="O7" s="132">
        <f aca="true" t="shared" si="1" ref="O7:T12">H7*$N$7</f>
        <v>22019.4</v>
      </c>
      <c r="P7" s="132">
        <f t="shared" si="1"/>
        <v>26208</v>
      </c>
      <c r="Q7" s="132">
        <f t="shared" si="1"/>
        <v>38524.2</v>
      </c>
      <c r="R7" s="132">
        <f t="shared" si="1"/>
        <v>55855.8</v>
      </c>
      <c r="S7" s="132">
        <f t="shared" si="1"/>
        <v>80979.6</v>
      </c>
      <c r="T7" s="132">
        <f t="shared" si="1"/>
        <v>97180.20000000001</v>
      </c>
      <c r="U7" s="139">
        <v>10</v>
      </c>
      <c r="V7" s="140">
        <f aca="true" t="shared" si="2" ref="V7:AA7">O7*$U$7</f>
        <v>220194</v>
      </c>
      <c r="W7" s="140">
        <f t="shared" si="2"/>
        <v>262080</v>
      </c>
      <c r="X7" s="140">
        <f t="shared" si="2"/>
        <v>385242</v>
      </c>
      <c r="Y7" s="140">
        <f t="shared" si="2"/>
        <v>558558</v>
      </c>
      <c r="Z7" s="140">
        <f t="shared" si="2"/>
        <v>809796</v>
      </c>
      <c r="AA7" s="140">
        <f t="shared" si="2"/>
        <v>971802.0000000001</v>
      </c>
      <c r="AC7" s="137"/>
    </row>
    <row r="8" spans="1:29" s="129" customFormat="1" ht="81" customHeight="1">
      <c r="A8" s="134" t="s">
        <v>603</v>
      </c>
      <c r="B8" s="134">
        <v>1901</v>
      </c>
      <c r="C8" s="134">
        <v>2263</v>
      </c>
      <c r="D8" s="134">
        <v>3325</v>
      </c>
      <c r="E8" s="134">
        <v>4820</v>
      </c>
      <c r="F8" s="134">
        <v>6989</v>
      </c>
      <c r="G8" s="134">
        <v>8387</v>
      </c>
      <c r="H8" s="132">
        <f t="shared" si="0"/>
        <v>2471.3</v>
      </c>
      <c r="I8" s="132">
        <f t="shared" si="0"/>
        <v>2941.9</v>
      </c>
      <c r="J8" s="132">
        <f t="shared" si="0"/>
        <v>4322.5</v>
      </c>
      <c r="K8" s="132">
        <f t="shared" si="0"/>
        <v>6266</v>
      </c>
      <c r="L8" s="132">
        <f t="shared" si="0"/>
        <v>9085.7</v>
      </c>
      <c r="M8" s="132">
        <f t="shared" si="0"/>
        <v>10903.1</v>
      </c>
      <c r="N8" s="132">
        <v>6</v>
      </c>
      <c r="O8" s="132">
        <f t="shared" si="1"/>
        <v>14827.800000000001</v>
      </c>
      <c r="P8" s="132">
        <f t="shared" si="1"/>
        <v>17651.4</v>
      </c>
      <c r="Q8" s="132">
        <f t="shared" si="1"/>
        <v>25935</v>
      </c>
      <c r="R8" s="132">
        <f t="shared" si="1"/>
        <v>37596</v>
      </c>
      <c r="S8" s="132">
        <f t="shared" si="1"/>
        <v>54514.200000000004</v>
      </c>
      <c r="T8" s="132">
        <f t="shared" si="1"/>
        <v>65418.600000000006</v>
      </c>
      <c r="U8" s="139">
        <v>20</v>
      </c>
      <c r="V8" s="140">
        <f aca="true" t="shared" si="3" ref="V8:AA8">O8*$U$8</f>
        <v>296556</v>
      </c>
      <c r="W8" s="140">
        <f t="shared" si="3"/>
        <v>353028</v>
      </c>
      <c r="X8" s="140">
        <f t="shared" si="3"/>
        <v>518700</v>
      </c>
      <c r="Y8" s="140">
        <f t="shared" si="3"/>
        <v>751920</v>
      </c>
      <c r="Z8" s="140">
        <f t="shared" si="3"/>
        <v>1090284</v>
      </c>
      <c r="AA8" s="140">
        <f t="shared" si="3"/>
        <v>1308372</v>
      </c>
      <c r="AC8" s="137"/>
    </row>
    <row r="9" spans="1:29" s="129" customFormat="1" ht="81" customHeight="1">
      <c r="A9" s="134" t="s">
        <v>604</v>
      </c>
      <c r="B9" s="134">
        <v>1338</v>
      </c>
      <c r="C9" s="134">
        <v>1591</v>
      </c>
      <c r="D9" s="134">
        <v>2341</v>
      </c>
      <c r="E9" s="134">
        <v>3393</v>
      </c>
      <c r="F9" s="134">
        <v>4921</v>
      </c>
      <c r="G9" s="134">
        <v>5905</v>
      </c>
      <c r="H9" s="132">
        <f t="shared" si="0"/>
        <v>1739.4</v>
      </c>
      <c r="I9" s="132">
        <f t="shared" si="0"/>
        <v>2068.3</v>
      </c>
      <c r="J9" s="132">
        <f t="shared" si="0"/>
        <v>3043.3</v>
      </c>
      <c r="K9" s="132">
        <f t="shared" si="0"/>
        <v>4410.900000000001</v>
      </c>
      <c r="L9" s="132">
        <f t="shared" si="0"/>
        <v>6397.3</v>
      </c>
      <c r="M9" s="132">
        <f t="shared" si="0"/>
        <v>7676.5</v>
      </c>
      <c r="N9" s="132">
        <v>6</v>
      </c>
      <c r="O9" s="132">
        <f t="shared" si="1"/>
        <v>10436.400000000001</v>
      </c>
      <c r="P9" s="132">
        <f t="shared" si="1"/>
        <v>12409.800000000001</v>
      </c>
      <c r="Q9" s="132">
        <f t="shared" si="1"/>
        <v>18259.800000000003</v>
      </c>
      <c r="R9" s="132">
        <f t="shared" si="1"/>
        <v>26465.4</v>
      </c>
      <c r="S9" s="132">
        <f t="shared" si="1"/>
        <v>38383.8</v>
      </c>
      <c r="T9" s="132">
        <f t="shared" si="1"/>
        <v>46059</v>
      </c>
      <c r="U9" s="139">
        <v>30</v>
      </c>
      <c r="V9" s="140">
        <f aca="true" t="shared" si="4" ref="V9:AA9">O9*$U$9</f>
        <v>313092.00000000006</v>
      </c>
      <c r="W9" s="140">
        <f t="shared" si="4"/>
        <v>372294.00000000006</v>
      </c>
      <c r="X9" s="140">
        <f t="shared" si="4"/>
        <v>547794.0000000001</v>
      </c>
      <c r="Y9" s="140">
        <f t="shared" si="4"/>
        <v>793962</v>
      </c>
      <c r="Z9" s="140">
        <f t="shared" si="4"/>
        <v>1151514</v>
      </c>
      <c r="AA9" s="140">
        <f t="shared" si="4"/>
        <v>1381770</v>
      </c>
      <c r="AC9" s="137"/>
    </row>
    <row r="10" spans="1:29" s="129" customFormat="1" ht="81" customHeight="1">
      <c r="A10" s="132" t="s">
        <v>605</v>
      </c>
      <c r="B10" s="132">
        <v>1209</v>
      </c>
      <c r="C10" s="132">
        <v>1439</v>
      </c>
      <c r="D10" s="132">
        <v>2113</v>
      </c>
      <c r="E10" s="132">
        <v>3066</v>
      </c>
      <c r="F10" s="132">
        <v>4444</v>
      </c>
      <c r="G10" s="132">
        <v>5334</v>
      </c>
      <c r="H10" s="132">
        <f t="shared" si="0"/>
        <v>1571.7</v>
      </c>
      <c r="I10" s="132">
        <f t="shared" si="0"/>
        <v>1870.7</v>
      </c>
      <c r="J10" s="132">
        <f t="shared" si="0"/>
        <v>2746.9</v>
      </c>
      <c r="K10" s="132">
        <f t="shared" si="0"/>
        <v>3985.8</v>
      </c>
      <c r="L10" s="132">
        <f t="shared" si="0"/>
        <v>5777.2</v>
      </c>
      <c r="M10" s="132">
        <f t="shared" si="0"/>
        <v>6934.2</v>
      </c>
      <c r="N10" s="132">
        <v>6</v>
      </c>
      <c r="O10" s="132">
        <f t="shared" si="1"/>
        <v>9430.2</v>
      </c>
      <c r="P10" s="132">
        <f t="shared" si="1"/>
        <v>11224.2</v>
      </c>
      <c r="Q10" s="132">
        <f t="shared" si="1"/>
        <v>16481.4</v>
      </c>
      <c r="R10" s="132">
        <f t="shared" si="1"/>
        <v>23914.800000000003</v>
      </c>
      <c r="S10" s="132">
        <f t="shared" si="1"/>
        <v>34663.2</v>
      </c>
      <c r="T10" s="132">
        <f t="shared" si="1"/>
        <v>41605.2</v>
      </c>
      <c r="U10" s="139">
        <v>50</v>
      </c>
      <c r="V10" s="140">
        <f aca="true" t="shared" si="5" ref="V10:AA10">O10*$U$10</f>
        <v>471510.00000000006</v>
      </c>
      <c r="W10" s="140">
        <f t="shared" si="5"/>
        <v>561210</v>
      </c>
      <c r="X10" s="140">
        <f t="shared" si="5"/>
        <v>824070.0000000001</v>
      </c>
      <c r="Y10" s="140">
        <f t="shared" si="5"/>
        <v>1195740.0000000002</v>
      </c>
      <c r="Z10" s="140">
        <f t="shared" si="5"/>
        <v>1733159.9999999998</v>
      </c>
      <c r="AA10" s="140">
        <f t="shared" si="5"/>
        <v>2080259.9999999998</v>
      </c>
      <c r="AC10" s="137"/>
    </row>
    <row r="11" spans="1:29" s="129" customFormat="1" ht="81" customHeight="1">
      <c r="A11" s="132" t="s">
        <v>606</v>
      </c>
      <c r="B11" s="132">
        <v>1148</v>
      </c>
      <c r="C11" s="132">
        <v>1366</v>
      </c>
      <c r="D11" s="132">
        <v>2007</v>
      </c>
      <c r="E11" s="132">
        <v>2912</v>
      </c>
      <c r="F11" s="132">
        <v>4222</v>
      </c>
      <c r="G11" s="132">
        <v>5066</v>
      </c>
      <c r="H11" s="132">
        <f t="shared" si="0"/>
        <v>1492.4</v>
      </c>
      <c r="I11" s="132">
        <f t="shared" si="0"/>
        <v>1775.8</v>
      </c>
      <c r="J11" s="132">
        <f t="shared" si="0"/>
        <v>2609.1</v>
      </c>
      <c r="K11" s="132">
        <f t="shared" si="0"/>
        <v>3785.6</v>
      </c>
      <c r="L11" s="132">
        <f t="shared" si="0"/>
        <v>5488.6</v>
      </c>
      <c r="M11" s="132">
        <f t="shared" si="0"/>
        <v>6585.8</v>
      </c>
      <c r="N11" s="132">
        <v>6</v>
      </c>
      <c r="O11" s="132">
        <f t="shared" si="1"/>
        <v>8954.400000000001</v>
      </c>
      <c r="P11" s="132">
        <f t="shared" si="1"/>
        <v>10654.8</v>
      </c>
      <c r="Q11" s="132">
        <f t="shared" si="1"/>
        <v>15654.599999999999</v>
      </c>
      <c r="R11" s="132">
        <f t="shared" si="1"/>
        <v>22713.6</v>
      </c>
      <c r="S11" s="132">
        <f t="shared" si="1"/>
        <v>32931.600000000006</v>
      </c>
      <c r="T11" s="132">
        <f t="shared" si="1"/>
        <v>39514.8</v>
      </c>
      <c r="U11" s="139">
        <v>70</v>
      </c>
      <c r="V11" s="140">
        <f aca="true" t="shared" si="6" ref="V11:AA11">O11*$U$11</f>
        <v>626808.0000000001</v>
      </c>
      <c r="W11" s="140">
        <f t="shared" si="6"/>
        <v>745836</v>
      </c>
      <c r="X11" s="140">
        <f t="shared" si="6"/>
        <v>1095822</v>
      </c>
      <c r="Y11" s="140">
        <f t="shared" si="6"/>
        <v>1589952</v>
      </c>
      <c r="Z11" s="140">
        <f t="shared" si="6"/>
        <v>2305212.0000000005</v>
      </c>
      <c r="AA11" s="140">
        <f t="shared" si="6"/>
        <v>2766036</v>
      </c>
      <c r="AC11" s="137"/>
    </row>
    <row r="12" spans="1:29" s="129" customFormat="1" ht="81" customHeight="1">
      <c r="A12" s="132" t="s">
        <v>607</v>
      </c>
      <c r="B12" s="132">
        <v>1120</v>
      </c>
      <c r="C12" s="132">
        <v>1333</v>
      </c>
      <c r="D12" s="132">
        <v>1958</v>
      </c>
      <c r="E12" s="132">
        <v>2841</v>
      </c>
      <c r="F12" s="132">
        <v>4120</v>
      </c>
      <c r="G12" s="132">
        <v>4945</v>
      </c>
      <c r="H12" s="132">
        <f t="shared" si="0"/>
        <v>1456</v>
      </c>
      <c r="I12" s="132">
        <f t="shared" si="0"/>
        <v>1732.9</v>
      </c>
      <c r="J12" s="132">
        <f t="shared" si="0"/>
        <v>2545.4</v>
      </c>
      <c r="K12" s="132">
        <f t="shared" si="0"/>
        <v>3693.3</v>
      </c>
      <c r="L12" s="132">
        <f t="shared" si="0"/>
        <v>5356</v>
      </c>
      <c r="M12" s="132">
        <f t="shared" si="0"/>
        <v>6428.5</v>
      </c>
      <c r="N12" s="132">
        <v>6</v>
      </c>
      <c r="O12" s="132">
        <f t="shared" si="1"/>
        <v>8736</v>
      </c>
      <c r="P12" s="132">
        <f t="shared" si="1"/>
        <v>10397.400000000001</v>
      </c>
      <c r="Q12" s="132">
        <f t="shared" si="1"/>
        <v>15272.400000000001</v>
      </c>
      <c r="R12" s="132">
        <f t="shared" si="1"/>
        <v>22159.800000000003</v>
      </c>
      <c r="S12" s="132">
        <f t="shared" si="1"/>
        <v>32136</v>
      </c>
      <c r="T12" s="132">
        <f t="shared" si="1"/>
        <v>38571</v>
      </c>
      <c r="U12" s="139">
        <v>80</v>
      </c>
      <c r="V12" s="140">
        <f aca="true" t="shared" si="7" ref="V12:AA12">O12*$U$12</f>
        <v>698880</v>
      </c>
      <c r="W12" s="140">
        <f t="shared" si="7"/>
        <v>831792.0000000001</v>
      </c>
      <c r="X12" s="140">
        <f t="shared" si="7"/>
        <v>1221792</v>
      </c>
      <c r="Y12" s="140">
        <f t="shared" si="7"/>
        <v>1772784.0000000002</v>
      </c>
      <c r="Z12" s="140">
        <f t="shared" si="7"/>
        <v>2570880</v>
      </c>
      <c r="AA12" s="140">
        <f t="shared" si="7"/>
        <v>3085680</v>
      </c>
      <c r="AC12" s="137"/>
    </row>
  </sheetData>
  <sheetProtection/>
  <mergeCells count="21">
    <mergeCell ref="V4:AA4"/>
    <mergeCell ref="V5:V6"/>
    <mergeCell ref="W5:W6"/>
    <mergeCell ref="X5:X6"/>
    <mergeCell ref="Y5:Y6"/>
    <mergeCell ref="O5:O6"/>
    <mergeCell ref="AA5:AA6"/>
    <mergeCell ref="Q5:Q6"/>
    <mergeCell ref="R5:R6"/>
    <mergeCell ref="S5:S6"/>
    <mergeCell ref="T5:T6"/>
    <mergeCell ref="P5:P6"/>
    <mergeCell ref="Z5:Z6"/>
    <mergeCell ref="U4:U6"/>
    <mergeCell ref="A2:Q2"/>
    <mergeCell ref="A4:G4"/>
    <mergeCell ref="H4:M4"/>
    <mergeCell ref="N4:N6"/>
    <mergeCell ref="O4:T4"/>
    <mergeCell ref="A5:G5"/>
    <mergeCell ref="H5:M5"/>
  </mergeCells>
  <printOptions/>
  <pageMargins left="0.75" right="0" top="0" bottom="0" header="0.3" footer="0.3"/>
  <pageSetup horizontalDpi="600" verticalDpi="600" orientation="landscape" paperSize="8" scale="54" r:id="rId1"/>
</worksheet>
</file>

<file path=xl/worksheets/sheet11.xml><?xml version="1.0" encoding="utf-8"?>
<worksheet xmlns="http://schemas.openxmlformats.org/spreadsheetml/2006/main" xmlns:r="http://schemas.openxmlformats.org/officeDocument/2006/relationships">
  <dimension ref="A1:W354"/>
  <sheetViews>
    <sheetView view="pageBreakPreview" zoomScale="55" zoomScaleNormal="70" zoomScaleSheetLayoutView="55" zoomScalePageLayoutView="0" workbookViewId="0" topLeftCell="A4">
      <pane ySplit="3" topLeftCell="A184" activePane="bottomLeft" state="frozen"/>
      <selection pane="topLeft" activeCell="A4" sqref="A4"/>
      <selection pane="bottomLeft" activeCell="F11" sqref="F11"/>
    </sheetView>
  </sheetViews>
  <sheetFormatPr defaultColWidth="9.140625" defaultRowHeight="44.25" customHeight="1"/>
  <cols>
    <col min="1" max="1" width="9.28125" style="80" customWidth="1"/>
    <col min="2" max="2" width="34.140625" style="84" customWidth="1"/>
    <col min="3" max="3" width="23.28125" style="118" customWidth="1"/>
    <col min="4" max="4" width="12.57421875" style="1" customWidth="1"/>
    <col min="5" max="6" width="12.00390625" style="1" customWidth="1"/>
    <col min="7" max="7" width="13.00390625" style="8" customWidth="1"/>
    <col min="8" max="8" width="15.140625" style="8" customWidth="1"/>
    <col min="9" max="20" width="19.8515625" style="8" customWidth="1"/>
    <col min="21" max="21" width="29.8515625" style="1" customWidth="1"/>
    <col min="22" max="22" width="29.140625" style="118" customWidth="1"/>
    <col min="23" max="23" width="34.140625" style="1" hidden="1" customWidth="1"/>
    <col min="24" max="16384" width="9.140625" style="1" customWidth="1"/>
  </cols>
  <sheetData>
    <row r="1" spans="1:3" ht="44.25" customHeight="1">
      <c r="A1" s="69" t="s">
        <v>23</v>
      </c>
      <c r="B1" s="81"/>
      <c r="C1" s="34"/>
    </row>
    <row r="2" spans="1:22" s="2" customFormat="1" ht="44.25" customHeight="1">
      <c r="A2" s="404" t="s">
        <v>16</v>
      </c>
      <c r="B2" s="404"/>
      <c r="C2" s="404"/>
      <c r="D2" s="404"/>
      <c r="E2" s="404"/>
      <c r="F2" s="404"/>
      <c r="G2" s="404"/>
      <c r="H2" s="404"/>
      <c r="I2" s="404"/>
      <c r="J2" s="404"/>
      <c r="K2" s="404"/>
      <c r="L2" s="404"/>
      <c r="M2" s="404"/>
      <c r="N2" s="404"/>
      <c r="O2" s="404"/>
      <c r="P2" s="404"/>
      <c r="Q2" s="404"/>
      <c r="R2" s="404"/>
      <c r="S2" s="404"/>
      <c r="T2" s="404"/>
      <c r="U2" s="404"/>
      <c r="V2" s="404"/>
    </row>
    <row r="3" spans="1:21" ht="44.25" customHeight="1" thickBot="1">
      <c r="A3" s="70"/>
      <c r="B3" s="82"/>
      <c r="C3" s="35"/>
      <c r="D3" s="3"/>
      <c r="E3" s="3"/>
      <c r="F3" s="3"/>
      <c r="G3" s="9"/>
      <c r="H3" s="9"/>
      <c r="I3" s="9"/>
      <c r="J3" s="9"/>
      <c r="K3" s="9"/>
      <c r="L3" s="9"/>
      <c r="M3" s="9"/>
      <c r="N3" s="9"/>
      <c r="O3" s="9"/>
      <c r="P3" s="9"/>
      <c r="Q3" s="9"/>
      <c r="R3" s="9"/>
      <c r="S3" s="9"/>
      <c r="T3" s="9"/>
      <c r="U3" s="3"/>
    </row>
    <row r="4" spans="1:23" ht="55.5" customHeight="1">
      <c r="A4" s="405" t="s">
        <v>0</v>
      </c>
      <c r="B4" s="407" t="s">
        <v>15</v>
      </c>
      <c r="C4" s="407" t="s">
        <v>386</v>
      </c>
      <c r="D4" s="407" t="s">
        <v>11</v>
      </c>
      <c r="E4" s="411" t="s">
        <v>21</v>
      </c>
      <c r="F4" s="411"/>
      <c r="G4" s="411"/>
      <c r="H4" s="411"/>
      <c r="I4" s="411"/>
      <c r="J4" s="409" t="s">
        <v>591</v>
      </c>
      <c r="K4" s="410"/>
      <c r="L4" s="410"/>
      <c r="M4" s="410"/>
      <c r="N4" s="410"/>
      <c r="O4" s="417"/>
      <c r="P4" s="115"/>
      <c r="Q4" s="115"/>
      <c r="R4" s="115"/>
      <c r="S4" s="115"/>
      <c r="T4" s="115"/>
      <c r="U4" s="411" t="s">
        <v>1</v>
      </c>
      <c r="V4" s="412"/>
      <c r="W4" s="46"/>
    </row>
    <row r="5" spans="1:23" ht="61.5" customHeight="1">
      <c r="A5" s="406"/>
      <c r="B5" s="408"/>
      <c r="C5" s="408"/>
      <c r="D5" s="408"/>
      <c r="E5" s="408" t="s">
        <v>20</v>
      </c>
      <c r="F5" s="408"/>
      <c r="G5" s="413" t="s">
        <v>24</v>
      </c>
      <c r="H5" s="413" t="s">
        <v>25</v>
      </c>
      <c r="I5" s="413" t="s">
        <v>26</v>
      </c>
      <c r="J5" s="418" t="s">
        <v>592</v>
      </c>
      <c r="K5" s="114" t="s">
        <v>586</v>
      </c>
      <c r="L5" s="114" t="s">
        <v>587</v>
      </c>
      <c r="M5" s="114" t="s">
        <v>588</v>
      </c>
      <c r="N5" s="114" t="s">
        <v>589</v>
      </c>
      <c r="O5" s="114" t="s">
        <v>325</v>
      </c>
      <c r="P5" s="114"/>
      <c r="Q5" s="114"/>
      <c r="R5" s="114"/>
      <c r="S5" s="114"/>
      <c r="T5" s="114"/>
      <c r="U5" s="408" t="s">
        <v>17</v>
      </c>
      <c r="V5" s="420" t="s">
        <v>13</v>
      </c>
      <c r="W5" s="46"/>
    </row>
    <row r="6" spans="1:23" ht="88.5" customHeight="1">
      <c r="A6" s="406"/>
      <c r="B6" s="408"/>
      <c r="C6" s="408"/>
      <c r="D6" s="408"/>
      <c r="E6" s="113" t="s">
        <v>18</v>
      </c>
      <c r="F6" s="113" t="s">
        <v>19</v>
      </c>
      <c r="G6" s="413"/>
      <c r="H6" s="413"/>
      <c r="I6" s="413"/>
      <c r="J6" s="419"/>
      <c r="K6" s="114" t="s">
        <v>590</v>
      </c>
      <c r="L6" s="114" t="s">
        <v>593</v>
      </c>
      <c r="M6" s="114" t="s">
        <v>594</v>
      </c>
      <c r="N6" s="114" t="s">
        <v>595</v>
      </c>
      <c r="O6" s="114"/>
      <c r="P6" s="114"/>
      <c r="Q6" s="114"/>
      <c r="R6" s="114"/>
      <c r="S6" s="114"/>
      <c r="T6" s="114"/>
      <c r="U6" s="408"/>
      <c r="V6" s="420"/>
      <c r="W6" s="46"/>
    </row>
    <row r="7" spans="1:23" s="16" customFormat="1" ht="34.5" customHeight="1">
      <c r="A7" s="71" t="s">
        <v>2</v>
      </c>
      <c r="B7" s="66" t="s">
        <v>3</v>
      </c>
      <c r="C7" s="45"/>
      <c r="D7" s="45">
        <v>1</v>
      </c>
      <c r="E7" s="45">
        <v>2</v>
      </c>
      <c r="F7" s="45">
        <v>3</v>
      </c>
      <c r="G7" s="44">
        <v>4</v>
      </c>
      <c r="H7" s="44">
        <v>5</v>
      </c>
      <c r="I7" s="44" t="s">
        <v>22</v>
      </c>
      <c r="J7" s="44"/>
      <c r="K7" s="44"/>
      <c r="L7" s="44"/>
      <c r="M7" s="44"/>
      <c r="N7" s="44"/>
      <c r="O7" s="44"/>
      <c r="P7" s="44"/>
      <c r="Q7" s="44"/>
      <c r="R7" s="44"/>
      <c r="S7" s="44"/>
      <c r="T7" s="44"/>
      <c r="U7" s="45">
        <v>7</v>
      </c>
      <c r="V7" s="53">
        <v>8</v>
      </c>
      <c r="W7" s="47"/>
    </row>
    <row r="8" spans="1:23" ht="44.25" customHeight="1">
      <c r="A8" s="72" t="s">
        <v>2</v>
      </c>
      <c r="B8" s="14" t="s">
        <v>379</v>
      </c>
      <c r="C8" s="38" t="s">
        <v>385</v>
      </c>
      <c r="D8" s="14"/>
      <c r="E8" s="14"/>
      <c r="F8" s="14"/>
      <c r="G8" s="15"/>
      <c r="H8" s="15"/>
      <c r="I8" s="15"/>
      <c r="J8" s="15"/>
      <c r="K8" s="15"/>
      <c r="L8" s="15"/>
      <c r="M8" s="15"/>
      <c r="N8" s="15"/>
      <c r="O8" s="15"/>
      <c r="P8" s="15"/>
      <c r="Q8" s="15"/>
      <c r="R8" s="15"/>
      <c r="S8" s="15"/>
      <c r="T8" s="15"/>
      <c r="U8" s="14"/>
      <c r="V8" s="54"/>
      <c r="W8" s="48" t="s">
        <v>369</v>
      </c>
    </row>
    <row r="9" spans="1:23" ht="59.25" customHeight="1">
      <c r="A9" s="72" t="s">
        <v>3</v>
      </c>
      <c r="B9" s="14" t="s">
        <v>321</v>
      </c>
      <c r="C9" s="38" t="s">
        <v>380</v>
      </c>
      <c r="D9" s="14"/>
      <c r="E9" s="14"/>
      <c r="F9" s="14"/>
      <c r="G9" s="15"/>
      <c r="H9" s="15"/>
      <c r="I9" s="15">
        <v>113961000</v>
      </c>
      <c r="J9" s="15"/>
      <c r="K9" s="15"/>
      <c r="L9" s="15"/>
      <c r="M9" s="15"/>
      <c r="N9" s="15"/>
      <c r="O9" s="120">
        <v>7200</v>
      </c>
      <c r="P9" s="15"/>
      <c r="Q9" s="15"/>
      <c r="R9" s="15"/>
      <c r="S9" s="15"/>
      <c r="T9" s="15"/>
      <c r="U9" s="14"/>
      <c r="V9" s="55"/>
      <c r="W9" s="49" t="s">
        <v>323</v>
      </c>
    </row>
    <row r="10" spans="1:23" s="7" customFormat="1" ht="44.25" customHeight="1">
      <c r="A10" s="96" t="s">
        <v>4</v>
      </c>
      <c r="B10" s="97" t="s">
        <v>10</v>
      </c>
      <c r="C10" s="98"/>
      <c r="D10" s="27">
        <v>0</v>
      </c>
      <c r="E10" s="27">
        <v>0</v>
      </c>
      <c r="F10" s="27">
        <v>0</v>
      </c>
      <c r="G10" s="27">
        <v>0</v>
      </c>
      <c r="H10" s="27">
        <v>0</v>
      </c>
      <c r="I10" s="27">
        <v>7833400</v>
      </c>
      <c r="J10" s="27"/>
      <c r="K10" s="27"/>
      <c r="L10" s="27"/>
      <c r="M10" s="27"/>
      <c r="N10" s="27"/>
      <c r="O10" s="120">
        <v>7200</v>
      </c>
      <c r="P10" s="27"/>
      <c r="Q10" s="27"/>
      <c r="R10" s="27"/>
      <c r="S10" s="27"/>
      <c r="T10" s="27"/>
      <c r="U10" s="27">
        <v>0</v>
      </c>
      <c r="V10" s="99">
        <v>0</v>
      </c>
      <c r="W10" s="100"/>
    </row>
    <row r="11" spans="1:23" ht="44.25" customHeight="1">
      <c r="A11" s="73">
        <v>1</v>
      </c>
      <c r="B11" s="24" t="s">
        <v>178</v>
      </c>
      <c r="C11" s="39"/>
      <c r="D11" s="28">
        <v>12</v>
      </c>
      <c r="E11" s="28">
        <v>0</v>
      </c>
      <c r="F11" s="28">
        <v>32</v>
      </c>
      <c r="G11" s="28">
        <v>20000</v>
      </c>
      <c r="H11" s="28">
        <v>12600</v>
      </c>
      <c r="I11" s="28">
        <v>652600</v>
      </c>
      <c r="J11" s="28"/>
      <c r="K11" s="28"/>
      <c r="L11" s="28"/>
      <c r="M11" s="28"/>
      <c r="N11" s="28"/>
      <c r="O11" s="120">
        <v>7200</v>
      </c>
      <c r="P11" s="28"/>
      <c r="Q11" s="28"/>
      <c r="R11" s="28"/>
      <c r="S11" s="28"/>
      <c r="T11" s="28"/>
      <c r="U11" s="28" t="s">
        <v>179</v>
      </c>
      <c r="V11" s="56" t="s">
        <v>180</v>
      </c>
      <c r="W11" s="46"/>
    </row>
    <row r="12" spans="1:23" ht="44.25" customHeight="1">
      <c r="A12" s="73">
        <v>2</v>
      </c>
      <c r="B12" s="24" t="s">
        <v>181</v>
      </c>
      <c r="C12" s="39"/>
      <c r="D12" s="28">
        <v>12</v>
      </c>
      <c r="E12" s="28">
        <v>0</v>
      </c>
      <c r="F12" s="28">
        <v>70</v>
      </c>
      <c r="G12" s="28">
        <v>20000</v>
      </c>
      <c r="H12" s="28">
        <v>12600</v>
      </c>
      <c r="I12" s="28">
        <v>1412600</v>
      </c>
      <c r="J12" s="28"/>
      <c r="K12" s="28"/>
      <c r="L12" s="28"/>
      <c r="M12" s="28"/>
      <c r="N12" s="28"/>
      <c r="O12" s="120">
        <v>7200</v>
      </c>
      <c r="P12" s="28"/>
      <c r="Q12" s="28"/>
      <c r="R12" s="28"/>
      <c r="S12" s="28"/>
      <c r="T12" s="28"/>
      <c r="U12" s="28" t="s">
        <v>179</v>
      </c>
      <c r="V12" s="56" t="s">
        <v>180</v>
      </c>
      <c r="W12" s="46"/>
    </row>
    <row r="13" spans="1:23" ht="44.25" customHeight="1">
      <c r="A13" s="73">
        <v>3</v>
      </c>
      <c r="B13" s="24" t="s">
        <v>182</v>
      </c>
      <c r="C13" s="39"/>
      <c r="D13" s="28">
        <v>12</v>
      </c>
      <c r="E13" s="28">
        <v>0</v>
      </c>
      <c r="F13" s="28">
        <v>28</v>
      </c>
      <c r="G13" s="28">
        <v>20000</v>
      </c>
      <c r="H13" s="28">
        <v>12600</v>
      </c>
      <c r="I13" s="28">
        <v>572600</v>
      </c>
      <c r="J13" s="28"/>
      <c r="K13" s="28"/>
      <c r="L13" s="28"/>
      <c r="M13" s="28"/>
      <c r="N13" s="28"/>
      <c r="O13" s="120">
        <v>7200</v>
      </c>
      <c r="P13" s="28"/>
      <c r="Q13" s="28"/>
      <c r="R13" s="28"/>
      <c r="S13" s="28"/>
      <c r="T13" s="28"/>
      <c r="U13" s="28" t="s">
        <v>179</v>
      </c>
      <c r="V13" s="56" t="s">
        <v>180</v>
      </c>
      <c r="W13" s="46"/>
    </row>
    <row r="14" spans="1:23" ht="44.25" customHeight="1">
      <c r="A14" s="73">
        <v>4</v>
      </c>
      <c r="B14" s="24" t="s">
        <v>183</v>
      </c>
      <c r="C14" s="39"/>
      <c r="D14" s="28">
        <v>12</v>
      </c>
      <c r="E14" s="28">
        <v>0</v>
      </c>
      <c r="F14" s="28">
        <v>44</v>
      </c>
      <c r="G14" s="28">
        <v>20000</v>
      </c>
      <c r="H14" s="28">
        <v>12600</v>
      </c>
      <c r="I14" s="28">
        <v>892600</v>
      </c>
      <c r="J14" s="28"/>
      <c r="K14" s="28"/>
      <c r="L14" s="28"/>
      <c r="M14" s="28"/>
      <c r="N14" s="28"/>
      <c r="O14" s="120">
        <v>7200</v>
      </c>
      <c r="P14" s="28"/>
      <c r="Q14" s="28"/>
      <c r="R14" s="28"/>
      <c r="S14" s="28"/>
      <c r="T14" s="28"/>
      <c r="U14" s="28" t="s">
        <v>179</v>
      </c>
      <c r="V14" s="56" t="s">
        <v>180</v>
      </c>
      <c r="W14" s="46"/>
    </row>
    <row r="15" spans="1:23" ht="44.25" customHeight="1">
      <c r="A15" s="73">
        <v>5</v>
      </c>
      <c r="B15" s="24" t="s">
        <v>184</v>
      </c>
      <c r="C15" s="39"/>
      <c r="D15" s="28">
        <v>12</v>
      </c>
      <c r="E15" s="28">
        <v>0</v>
      </c>
      <c r="F15" s="28">
        <v>65</v>
      </c>
      <c r="G15" s="28">
        <v>20000</v>
      </c>
      <c r="H15" s="28">
        <v>12600</v>
      </c>
      <c r="I15" s="28">
        <v>1312600</v>
      </c>
      <c r="J15" s="28"/>
      <c r="K15" s="28"/>
      <c r="L15" s="28"/>
      <c r="M15" s="28"/>
      <c r="N15" s="28"/>
      <c r="O15" s="120">
        <v>7200</v>
      </c>
      <c r="P15" s="28"/>
      <c r="Q15" s="28"/>
      <c r="R15" s="28"/>
      <c r="S15" s="28"/>
      <c r="T15" s="28"/>
      <c r="U15" s="28" t="s">
        <v>179</v>
      </c>
      <c r="V15" s="56" t="s">
        <v>180</v>
      </c>
      <c r="W15" s="46"/>
    </row>
    <row r="16" spans="1:23" ht="44.25" customHeight="1">
      <c r="A16" s="73">
        <v>6</v>
      </c>
      <c r="B16" s="24" t="s">
        <v>185</v>
      </c>
      <c r="C16" s="39"/>
      <c r="D16" s="28">
        <v>12</v>
      </c>
      <c r="E16" s="28">
        <v>0</v>
      </c>
      <c r="F16" s="28">
        <v>60</v>
      </c>
      <c r="G16" s="112">
        <v>20000</v>
      </c>
      <c r="H16" s="112">
        <v>12600</v>
      </c>
      <c r="I16" s="28">
        <v>1212600</v>
      </c>
      <c r="J16" s="28"/>
      <c r="K16" s="28"/>
      <c r="L16" s="28"/>
      <c r="M16" s="28"/>
      <c r="N16" s="28"/>
      <c r="O16" s="120">
        <v>7200</v>
      </c>
      <c r="P16" s="28"/>
      <c r="Q16" s="28"/>
      <c r="R16" s="28"/>
      <c r="S16" s="28"/>
      <c r="T16" s="28"/>
      <c r="U16" s="28" t="s">
        <v>179</v>
      </c>
      <c r="V16" s="56" t="s">
        <v>180</v>
      </c>
      <c r="W16" s="46"/>
    </row>
    <row r="17" spans="1:23" ht="44.25" customHeight="1">
      <c r="A17" s="73">
        <v>7</v>
      </c>
      <c r="B17" s="24" t="s">
        <v>186</v>
      </c>
      <c r="C17" s="39"/>
      <c r="D17" s="28">
        <v>12</v>
      </c>
      <c r="E17" s="28">
        <v>0</v>
      </c>
      <c r="F17" s="28">
        <v>70</v>
      </c>
      <c r="G17" s="28">
        <v>20000</v>
      </c>
      <c r="H17" s="28">
        <v>12600</v>
      </c>
      <c r="I17" s="28">
        <v>1412600</v>
      </c>
      <c r="J17" s="28"/>
      <c r="K17" s="28"/>
      <c r="L17" s="28"/>
      <c r="M17" s="28"/>
      <c r="N17" s="28"/>
      <c r="O17" s="120">
        <v>7200</v>
      </c>
      <c r="P17" s="28"/>
      <c r="Q17" s="28"/>
      <c r="R17" s="28"/>
      <c r="S17" s="28"/>
      <c r="T17" s="28"/>
      <c r="U17" s="28" t="s">
        <v>179</v>
      </c>
      <c r="V17" s="56" t="s">
        <v>180</v>
      </c>
      <c r="W17" s="46"/>
    </row>
    <row r="18" spans="1:23" ht="44.25" customHeight="1">
      <c r="A18" s="73">
        <v>8</v>
      </c>
      <c r="B18" s="24" t="s">
        <v>187</v>
      </c>
      <c r="C18" s="39"/>
      <c r="D18" s="28">
        <v>12</v>
      </c>
      <c r="E18" s="28">
        <v>0</v>
      </c>
      <c r="F18" s="28">
        <v>10</v>
      </c>
      <c r="G18" s="28">
        <v>20000</v>
      </c>
      <c r="H18" s="28">
        <v>12600</v>
      </c>
      <c r="I18" s="28">
        <v>212600</v>
      </c>
      <c r="J18" s="28"/>
      <c r="K18" s="28"/>
      <c r="L18" s="28"/>
      <c r="M18" s="28"/>
      <c r="N18" s="28"/>
      <c r="O18" s="120">
        <v>7200</v>
      </c>
      <c r="P18" s="28"/>
      <c r="Q18" s="28"/>
      <c r="R18" s="28"/>
      <c r="S18" s="28"/>
      <c r="T18" s="28"/>
      <c r="U18" s="28" t="s">
        <v>179</v>
      </c>
      <c r="V18" s="56" t="s">
        <v>180</v>
      </c>
      <c r="W18" s="46"/>
    </row>
    <row r="19" spans="1:23" ht="44.25" customHeight="1">
      <c r="A19" s="73">
        <v>9</v>
      </c>
      <c r="B19" s="24" t="s">
        <v>188</v>
      </c>
      <c r="C19" s="39"/>
      <c r="D19" s="28">
        <v>12</v>
      </c>
      <c r="E19" s="28">
        <v>0</v>
      </c>
      <c r="F19" s="28">
        <v>7</v>
      </c>
      <c r="G19" s="28">
        <v>20000</v>
      </c>
      <c r="H19" s="28">
        <v>12600</v>
      </c>
      <c r="I19" s="28">
        <v>152600</v>
      </c>
      <c r="J19" s="28"/>
      <c r="K19" s="28"/>
      <c r="L19" s="28"/>
      <c r="M19" s="28"/>
      <c r="N19" s="28"/>
      <c r="O19" s="120">
        <v>7200</v>
      </c>
      <c r="P19" s="28"/>
      <c r="Q19" s="28"/>
      <c r="R19" s="28"/>
      <c r="S19" s="28"/>
      <c r="T19" s="28"/>
      <c r="U19" s="28" t="s">
        <v>179</v>
      </c>
      <c r="V19" s="56" t="s">
        <v>180</v>
      </c>
      <c r="W19" s="46"/>
    </row>
    <row r="20" spans="1:23" s="7" customFormat="1" ht="44.25" customHeight="1">
      <c r="A20" s="96" t="s">
        <v>5</v>
      </c>
      <c r="B20" s="97" t="s">
        <v>27</v>
      </c>
      <c r="C20" s="98"/>
      <c r="D20" s="27">
        <v>0</v>
      </c>
      <c r="E20" s="27">
        <v>0</v>
      </c>
      <c r="F20" s="27">
        <v>0</v>
      </c>
      <c r="G20" s="27">
        <v>0</v>
      </c>
      <c r="H20" s="27">
        <v>0</v>
      </c>
      <c r="I20" s="27">
        <v>106127600</v>
      </c>
      <c r="J20" s="27"/>
      <c r="K20" s="27"/>
      <c r="L20" s="27"/>
      <c r="M20" s="27"/>
      <c r="N20" s="27"/>
      <c r="O20" s="120">
        <v>7200</v>
      </c>
      <c r="P20" s="27"/>
      <c r="Q20" s="27"/>
      <c r="R20" s="27"/>
      <c r="S20" s="27"/>
      <c r="T20" s="27"/>
      <c r="U20" s="27">
        <v>0</v>
      </c>
      <c r="V20" s="99">
        <v>0</v>
      </c>
      <c r="W20" s="100"/>
    </row>
    <row r="21" spans="1:23" s="7" customFormat="1" ht="44.25" customHeight="1">
      <c r="A21" s="96">
        <v>1</v>
      </c>
      <c r="B21" s="97" t="s">
        <v>189</v>
      </c>
      <c r="C21" s="98"/>
      <c r="D21" s="27">
        <v>0</v>
      </c>
      <c r="E21" s="27">
        <v>0</v>
      </c>
      <c r="F21" s="27">
        <v>0</v>
      </c>
      <c r="G21" s="27">
        <v>0</v>
      </c>
      <c r="H21" s="27">
        <v>0</v>
      </c>
      <c r="I21" s="27">
        <v>14759400</v>
      </c>
      <c r="J21" s="27"/>
      <c r="K21" s="27"/>
      <c r="L21" s="27"/>
      <c r="M21" s="27"/>
      <c r="N21" s="27"/>
      <c r="O21" s="120">
        <v>7200</v>
      </c>
      <c r="P21" s="27"/>
      <c r="Q21" s="27"/>
      <c r="R21" s="27"/>
      <c r="S21" s="27"/>
      <c r="T21" s="27"/>
      <c r="U21" s="27">
        <v>0</v>
      </c>
      <c r="V21" s="99">
        <v>0</v>
      </c>
      <c r="W21" s="100"/>
    </row>
    <row r="22" spans="1:23" s="7" customFormat="1" ht="44.25" customHeight="1">
      <c r="A22" s="96" t="s">
        <v>190</v>
      </c>
      <c r="B22" s="97" t="s">
        <v>191</v>
      </c>
      <c r="C22" s="98"/>
      <c r="D22" s="27">
        <v>0</v>
      </c>
      <c r="E22" s="27">
        <v>0</v>
      </c>
      <c r="F22" s="27">
        <v>0</v>
      </c>
      <c r="G22" s="27">
        <v>0</v>
      </c>
      <c r="H22" s="27">
        <v>0</v>
      </c>
      <c r="I22" s="27">
        <v>7063400</v>
      </c>
      <c r="J22" s="27"/>
      <c r="K22" s="27"/>
      <c r="L22" s="27"/>
      <c r="M22" s="27"/>
      <c r="N22" s="27"/>
      <c r="O22" s="120">
        <v>7200</v>
      </c>
      <c r="P22" s="27"/>
      <c r="Q22" s="27"/>
      <c r="R22" s="27"/>
      <c r="S22" s="27"/>
      <c r="T22" s="27"/>
      <c r="U22" s="27">
        <v>0</v>
      </c>
      <c r="V22" s="99">
        <v>0</v>
      </c>
      <c r="W22" s="100"/>
    </row>
    <row r="23" spans="1:23" ht="44.25" customHeight="1">
      <c r="A23" s="73" t="s">
        <v>387</v>
      </c>
      <c r="B23" s="24" t="s">
        <v>192</v>
      </c>
      <c r="C23" s="39"/>
      <c r="D23" s="28">
        <v>10</v>
      </c>
      <c r="E23" s="28">
        <v>0</v>
      </c>
      <c r="F23" s="28">
        <v>31</v>
      </c>
      <c r="G23" s="28">
        <v>20000</v>
      </c>
      <c r="H23" s="28">
        <v>12600</v>
      </c>
      <c r="I23" s="28">
        <v>632600</v>
      </c>
      <c r="J23" s="28"/>
      <c r="K23" s="28"/>
      <c r="L23" s="28"/>
      <c r="M23" s="28"/>
      <c r="N23" s="28"/>
      <c r="O23" s="120">
        <v>7200</v>
      </c>
      <c r="P23" s="28"/>
      <c r="Q23" s="28"/>
      <c r="R23" s="28"/>
      <c r="S23" s="28"/>
      <c r="T23" s="28"/>
      <c r="U23" s="28" t="s">
        <v>179</v>
      </c>
      <c r="V23" s="56" t="s">
        <v>193</v>
      </c>
      <c r="W23" s="46"/>
    </row>
    <row r="24" spans="1:23" ht="44.25" customHeight="1">
      <c r="A24" s="73" t="s">
        <v>388</v>
      </c>
      <c r="B24" s="24" t="s">
        <v>330</v>
      </c>
      <c r="C24" s="39"/>
      <c r="D24" s="28">
        <v>10</v>
      </c>
      <c r="E24" s="28">
        <v>0</v>
      </c>
      <c r="F24" s="28">
        <v>26</v>
      </c>
      <c r="G24" s="28">
        <v>20000</v>
      </c>
      <c r="H24" s="28">
        <v>12600</v>
      </c>
      <c r="I24" s="28">
        <v>532600</v>
      </c>
      <c r="J24" s="28"/>
      <c r="K24" s="28"/>
      <c r="L24" s="28"/>
      <c r="M24" s="28"/>
      <c r="N24" s="28"/>
      <c r="O24" s="120">
        <v>7200</v>
      </c>
      <c r="P24" s="28"/>
      <c r="Q24" s="28"/>
      <c r="R24" s="28"/>
      <c r="S24" s="28"/>
      <c r="T24" s="28"/>
      <c r="U24" s="28" t="s">
        <v>179</v>
      </c>
      <c r="V24" s="56" t="s">
        <v>193</v>
      </c>
      <c r="W24" s="46"/>
    </row>
    <row r="25" spans="1:23" ht="44.25" customHeight="1">
      <c r="A25" s="73" t="s">
        <v>389</v>
      </c>
      <c r="B25" s="24" t="s">
        <v>331</v>
      </c>
      <c r="C25" s="39"/>
      <c r="D25" s="28">
        <v>10</v>
      </c>
      <c r="E25" s="28">
        <v>0</v>
      </c>
      <c r="F25" s="28">
        <v>38</v>
      </c>
      <c r="G25" s="28">
        <v>20000</v>
      </c>
      <c r="H25" s="28">
        <v>12600</v>
      </c>
      <c r="I25" s="28">
        <v>772600</v>
      </c>
      <c r="J25" s="28"/>
      <c r="K25" s="28"/>
      <c r="L25" s="28"/>
      <c r="M25" s="28"/>
      <c r="N25" s="28"/>
      <c r="O25" s="120">
        <v>7200</v>
      </c>
      <c r="P25" s="28"/>
      <c r="Q25" s="28"/>
      <c r="R25" s="28"/>
      <c r="S25" s="28"/>
      <c r="T25" s="28"/>
      <c r="U25" s="28" t="s">
        <v>179</v>
      </c>
      <c r="V25" s="56" t="s">
        <v>193</v>
      </c>
      <c r="W25" s="46"/>
    </row>
    <row r="26" spans="1:23" ht="44.25" customHeight="1">
      <c r="A26" s="73" t="s">
        <v>390</v>
      </c>
      <c r="B26" s="24" t="s">
        <v>194</v>
      </c>
      <c r="C26" s="39"/>
      <c r="D26" s="28">
        <v>10</v>
      </c>
      <c r="E26" s="28">
        <v>0</v>
      </c>
      <c r="F26" s="28">
        <v>40</v>
      </c>
      <c r="G26" s="28">
        <v>20000</v>
      </c>
      <c r="H26" s="28">
        <v>12600</v>
      </c>
      <c r="I26" s="28">
        <v>812600</v>
      </c>
      <c r="J26" s="28"/>
      <c r="K26" s="28"/>
      <c r="L26" s="28"/>
      <c r="M26" s="28"/>
      <c r="N26" s="28"/>
      <c r="O26" s="120">
        <v>7200</v>
      </c>
      <c r="P26" s="28"/>
      <c r="Q26" s="28"/>
      <c r="R26" s="28"/>
      <c r="S26" s="28"/>
      <c r="T26" s="28"/>
      <c r="U26" s="28" t="s">
        <v>179</v>
      </c>
      <c r="V26" s="56" t="s">
        <v>193</v>
      </c>
      <c r="W26" s="46"/>
    </row>
    <row r="27" spans="1:23" ht="44.25" customHeight="1">
      <c r="A27" s="73" t="s">
        <v>391</v>
      </c>
      <c r="B27" s="24" t="s">
        <v>195</v>
      </c>
      <c r="C27" s="39"/>
      <c r="D27" s="28">
        <v>10</v>
      </c>
      <c r="E27" s="28">
        <v>0</v>
      </c>
      <c r="F27" s="28">
        <v>36</v>
      </c>
      <c r="G27" s="28">
        <v>20000</v>
      </c>
      <c r="H27" s="28">
        <v>12600</v>
      </c>
      <c r="I27" s="28">
        <v>732600</v>
      </c>
      <c r="J27" s="28"/>
      <c r="K27" s="28"/>
      <c r="L27" s="28"/>
      <c r="M27" s="28"/>
      <c r="N27" s="28"/>
      <c r="O27" s="120">
        <v>7200</v>
      </c>
      <c r="P27" s="28"/>
      <c r="Q27" s="28"/>
      <c r="R27" s="28"/>
      <c r="S27" s="28"/>
      <c r="T27" s="28"/>
      <c r="U27" s="28" t="s">
        <v>179</v>
      </c>
      <c r="V27" s="56" t="s">
        <v>193</v>
      </c>
      <c r="W27" s="46"/>
    </row>
    <row r="28" spans="1:23" ht="44.25" customHeight="1">
      <c r="A28" s="73" t="s">
        <v>392</v>
      </c>
      <c r="B28" s="24" t="s">
        <v>332</v>
      </c>
      <c r="C28" s="39"/>
      <c r="D28" s="28">
        <v>10</v>
      </c>
      <c r="E28" s="28">
        <v>0</v>
      </c>
      <c r="F28" s="28">
        <v>42</v>
      </c>
      <c r="G28" s="28">
        <v>20000</v>
      </c>
      <c r="H28" s="28">
        <v>12600</v>
      </c>
      <c r="I28" s="28">
        <v>852600</v>
      </c>
      <c r="J28" s="28"/>
      <c r="K28" s="28"/>
      <c r="L28" s="28"/>
      <c r="M28" s="28"/>
      <c r="N28" s="28"/>
      <c r="O28" s="120">
        <v>7200</v>
      </c>
      <c r="P28" s="28"/>
      <c r="Q28" s="28"/>
      <c r="R28" s="28"/>
      <c r="S28" s="28"/>
      <c r="T28" s="28"/>
      <c r="U28" s="28" t="s">
        <v>179</v>
      </c>
      <c r="V28" s="56" t="s">
        <v>193</v>
      </c>
      <c r="W28" s="46"/>
    </row>
    <row r="29" spans="1:23" ht="44.25" customHeight="1">
      <c r="A29" s="73" t="s">
        <v>393</v>
      </c>
      <c r="B29" s="24" t="s">
        <v>196</v>
      </c>
      <c r="C29" s="39"/>
      <c r="D29" s="28">
        <v>10</v>
      </c>
      <c r="E29" s="28">
        <v>0</v>
      </c>
      <c r="F29" s="28">
        <v>45.5</v>
      </c>
      <c r="G29" s="28">
        <v>20000</v>
      </c>
      <c r="H29" s="28">
        <v>12600</v>
      </c>
      <c r="I29" s="28">
        <v>922600</v>
      </c>
      <c r="J29" s="28"/>
      <c r="K29" s="28"/>
      <c r="L29" s="28"/>
      <c r="M29" s="28"/>
      <c r="N29" s="28"/>
      <c r="O29" s="120">
        <v>7200</v>
      </c>
      <c r="P29" s="28"/>
      <c r="Q29" s="28"/>
      <c r="R29" s="28"/>
      <c r="S29" s="28"/>
      <c r="T29" s="28"/>
      <c r="U29" s="28" t="s">
        <v>179</v>
      </c>
      <c r="V29" s="56" t="s">
        <v>193</v>
      </c>
      <c r="W29" s="46"/>
    </row>
    <row r="30" spans="1:23" ht="44.25" customHeight="1">
      <c r="A30" s="73" t="s">
        <v>394</v>
      </c>
      <c r="B30" s="24" t="s">
        <v>333</v>
      </c>
      <c r="C30" s="39"/>
      <c r="D30" s="28">
        <v>10</v>
      </c>
      <c r="E30" s="28">
        <v>0</v>
      </c>
      <c r="F30" s="28">
        <v>49</v>
      </c>
      <c r="G30" s="28">
        <v>20000</v>
      </c>
      <c r="H30" s="28">
        <v>12600</v>
      </c>
      <c r="I30" s="28">
        <v>992600</v>
      </c>
      <c r="J30" s="28"/>
      <c r="K30" s="28"/>
      <c r="L30" s="28"/>
      <c r="M30" s="28"/>
      <c r="N30" s="28"/>
      <c r="O30" s="120">
        <v>7200</v>
      </c>
      <c r="P30" s="28"/>
      <c r="Q30" s="28"/>
      <c r="R30" s="28"/>
      <c r="S30" s="28"/>
      <c r="T30" s="28"/>
      <c r="U30" s="28" t="s">
        <v>179</v>
      </c>
      <c r="V30" s="56" t="s">
        <v>193</v>
      </c>
      <c r="W30" s="46"/>
    </row>
    <row r="31" spans="1:23" ht="44.25" customHeight="1">
      <c r="A31" s="73" t="s">
        <v>395</v>
      </c>
      <c r="B31" s="24" t="s">
        <v>334</v>
      </c>
      <c r="C31" s="39"/>
      <c r="D31" s="28">
        <v>10</v>
      </c>
      <c r="E31" s="28">
        <v>0</v>
      </c>
      <c r="F31" s="28">
        <v>40</v>
      </c>
      <c r="G31" s="28">
        <v>20000</v>
      </c>
      <c r="H31" s="28">
        <v>12600</v>
      </c>
      <c r="I31" s="28">
        <v>812600</v>
      </c>
      <c r="J31" s="28"/>
      <c r="K31" s="28"/>
      <c r="L31" s="28"/>
      <c r="M31" s="28"/>
      <c r="N31" s="28"/>
      <c r="O31" s="120">
        <v>7200</v>
      </c>
      <c r="P31" s="28"/>
      <c r="Q31" s="28"/>
      <c r="R31" s="28"/>
      <c r="S31" s="28"/>
      <c r="T31" s="28"/>
      <c r="U31" s="28" t="s">
        <v>179</v>
      </c>
      <c r="V31" s="56" t="s">
        <v>193</v>
      </c>
      <c r="W31" s="46"/>
    </row>
    <row r="32" spans="1:23" s="7" customFormat="1" ht="44.25" customHeight="1">
      <c r="A32" s="96" t="s">
        <v>197</v>
      </c>
      <c r="B32" s="97" t="s">
        <v>198</v>
      </c>
      <c r="C32" s="98"/>
      <c r="D32" s="27">
        <v>0</v>
      </c>
      <c r="E32" s="27">
        <v>0</v>
      </c>
      <c r="F32" s="27">
        <v>0</v>
      </c>
      <c r="G32" s="27">
        <v>0</v>
      </c>
      <c r="H32" s="27">
        <v>0</v>
      </c>
      <c r="I32" s="27">
        <v>632600</v>
      </c>
      <c r="J32" s="27"/>
      <c r="K32" s="27"/>
      <c r="L32" s="27"/>
      <c r="M32" s="27"/>
      <c r="N32" s="27"/>
      <c r="O32" s="120">
        <v>7200</v>
      </c>
      <c r="P32" s="27"/>
      <c r="Q32" s="27"/>
      <c r="R32" s="27"/>
      <c r="S32" s="27"/>
      <c r="T32" s="27"/>
      <c r="U32" s="27">
        <v>0</v>
      </c>
      <c r="V32" s="99">
        <v>0</v>
      </c>
      <c r="W32" s="100"/>
    </row>
    <row r="33" spans="1:23" ht="44.25" customHeight="1">
      <c r="A33" s="73" t="s">
        <v>396</v>
      </c>
      <c r="B33" s="24" t="s">
        <v>199</v>
      </c>
      <c r="C33" s="39"/>
      <c r="D33" s="28">
        <v>10</v>
      </c>
      <c r="E33" s="28">
        <v>0</v>
      </c>
      <c r="F33" s="28">
        <v>31</v>
      </c>
      <c r="G33" s="28">
        <v>20000</v>
      </c>
      <c r="H33" s="28">
        <v>12600</v>
      </c>
      <c r="I33" s="28">
        <v>632600</v>
      </c>
      <c r="J33" s="28"/>
      <c r="K33" s="28"/>
      <c r="L33" s="28"/>
      <c r="M33" s="28"/>
      <c r="N33" s="28"/>
      <c r="O33" s="120">
        <v>7200</v>
      </c>
      <c r="P33" s="28"/>
      <c r="Q33" s="28"/>
      <c r="R33" s="28"/>
      <c r="S33" s="28"/>
      <c r="T33" s="28"/>
      <c r="U33" s="28" t="s">
        <v>179</v>
      </c>
      <c r="V33" s="56" t="s">
        <v>193</v>
      </c>
      <c r="W33" s="46"/>
    </row>
    <row r="34" spans="1:23" s="7" customFormat="1" ht="44.25" customHeight="1">
      <c r="A34" s="96" t="s">
        <v>200</v>
      </c>
      <c r="B34" s="97" t="s">
        <v>201</v>
      </c>
      <c r="C34" s="98"/>
      <c r="D34" s="27">
        <v>0</v>
      </c>
      <c r="E34" s="27">
        <v>0</v>
      </c>
      <c r="F34" s="27">
        <v>0</v>
      </c>
      <c r="G34" s="27">
        <v>0</v>
      </c>
      <c r="H34" s="27">
        <v>0</v>
      </c>
      <c r="I34" s="27">
        <v>7063400</v>
      </c>
      <c r="J34" s="27"/>
      <c r="K34" s="27"/>
      <c r="L34" s="27"/>
      <c r="M34" s="27"/>
      <c r="N34" s="27"/>
      <c r="O34" s="120">
        <v>7200</v>
      </c>
      <c r="P34" s="27"/>
      <c r="Q34" s="27"/>
      <c r="R34" s="27"/>
      <c r="S34" s="27"/>
      <c r="T34" s="27"/>
      <c r="U34" s="27">
        <v>0</v>
      </c>
      <c r="V34" s="99">
        <v>0</v>
      </c>
      <c r="W34" s="100"/>
    </row>
    <row r="35" spans="1:23" ht="44.25" customHeight="1">
      <c r="A35" s="73" t="s">
        <v>397</v>
      </c>
      <c r="B35" s="24" t="s">
        <v>192</v>
      </c>
      <c r="C35" s="39"/>
      <c r="D35" s="28">
        <v>10</v>
      </c>
      <c r="E35" s="28">
        <v>0</v>
      </c>
      <c r="F35" s="28">
        <v>31</v>
      </c>
      <c r="G35" s="28">
        <v>20000</v>
      </c>
      <c r="H35" s="28">
        <v>12600</v>
      </c>
      <c r="I35" s="28">
        <v>632600</v>
      </c>
      <c r="J35" s="28"/>
      <c r="K35" s="28"/>
      <c r="L35" s="28"/>
      <c r="M35" s="28"/>
      <c r="N35" s="28"/>
      <c r="O35" s="120">
        <v>7200</v>
      </c>
      <c r="P35" s="28"/>
      <c r="Q35" s="28"/>
      <c r="R35" s="28"/>
      <c r="S35" s="28"/>
      <c r="T35" s="28"/>
      <c r="U35" s="28" t="s">
        <v>179</v>
      </c>
      <c r="V35" s="56" t="s">
        <v>193</v>
      </c>
      <c r="W35" s="46"/>
    </row>
    <row r="36" spans="1:23" ht="44.25" customHeight="1">
      <c r="A36" s="73" t="s">
        <v>398</v>
      </c>
      <c r="B36" s="24" t="s">
        <v>335</v>
      </c>
      <c r="C36" s="39"/>
      <c r="D36" s="28">
        <v>10</v>
      </c>
      <c r="E36" s="28">
        <v>0</v>
      </c>
      <c r="F36" s="28">
        <v>26</v>
      </c>
      <c r="G36" s="28">
        <v>20000</v>
      </c>
      <c r="H36" s="28">
        <v>12600</v>
      </c>
      <c r="I36" s="28">
        <v>532600</v>
      </c>
      <c r="J36" s="28"/>
      <c r="K36" s="28"/>
      <c r="L36" s="28"/>
      <c r="M36" s="28"/>
      <c r="N36" s="28"/>
      <c r="O36" s="120">
        <v>7200</v>
      </c>
      <c r="P36" s="28"/>
      <c r="Q36" s="28"/>
      <c r="R36" s="28"/>
      <c r="S36" s="28"/>
      <c r="T36" s="28"/>
      <c r="U36" s="28" t="s">
        <v>179</v>
      </c>
      <c r="V36" s="56" t="s">
        <v>193</v>
      </c>
      <c r="W36" s="46"/>
    </row>
    <row r="37" spans="1:23" ht="44.25" customHeight="1">
      <c r="A37" s="73" t="s">
        <v>399</v>
      </c>
      <c r="B37" s="24" t="s">
        <v>195</v>
      </c>
      <c r="C37" s="39"/>
      <c r="D37" s="28">
        <v>10</v>
      </c>
      <c r="E37" s="28">
        <v>0</v>
      </c>
      <c r="F37" s="28">
        <v>36</v>
      </c>
      <c r="G37" s="28">
        <v>20000</v>
      </c>
      <c r="H37" s="28">
        <v>12600</v>
      </c>
      <c r="I37" s="28">
        <v>732600</v>
      </c>
      <c r="J37" s="28"/>
      <c r="K37" s="28"/>
      <c r="L37" s="28"/>
      <c r="M37" s="28"/>
      <c r="N37" s="28"/>
      <c r="O37" s="120">
        <v>7200</v>
      </c>
      <c r="P37" s="28"/>
      <c r="Q37" s="28"/>
      <c r="R37" s="28"/>
      <c r="S37" s="28"/>
      <c r="T37" s="28"/>
      <c r="U37" s="28" t="s">
        <v>179</v>
      </c>
      <c r="V37" s="56" t="s">
        <v>193</v>
      </c>
      <c r="W37" s="46"/>
    </row>
    <row r="38" spans="1:23" ht="44.25" customHeight="1">
      <c r="A38" s="73" t="s">
        <v>400</v>
      </c>
      <c r="B38" s="24" t="s">
        <v>194</v>
      </c>
      <c r="C38" s="39"/>
      <c r="D38" s="28">
        <v>10</v>
      </c>
      <c r="E38" s="28">
        <v>0</v>
      </c>
      <c r="F38" s="28">
        <v>40</v>
      </c>
      <c r="G38" s="28">
        <v>20000</v>
      </c>
      <c r="H38" s="28">
        <v>12600</v>
      </c>
      <c r="I38" s="28">
        <v>812600</v>
      </c>
      <c r="J38" s="28"/>
      <c r="K38" s="28"/>
      <c r="L38" s="28"/>
      <c r="M38" s="28"/>
      <c r="N38" s="28"/>
      <c r="O38" s="120">
        <v>7200</v>
      </c>
      <c r="P38" s="28"/>
      <c r="Q38" s="28"/>
      <c r="R38" s="28"/>
      <c r="S38" s="28"/>
      <c r="T38" s="28"/>
      <c r="U38" s="28" t="s">
        <v>179</v>
      </c>
      <c r="V38" s="56" t="s">
        <v>193</v>
      </c>
      <c r="W38" s="46"/>
    </row>
    <row r="39" spans="1:23" ht="44.25" customHeight="1">
      <c r="A39" s="73" t="s">
        <v>401</v>
      </c>
      <c r="B39" s="24" t="s">
        <v>336</v>
      </c>
      <c r="C39" s="39"/>
      <c r="D39" s="28">
        <v>10</v>
      </c>
      <c r="E39" s="28">
        <v>0</v>
      </c>
      <c r="F39" s="28">
        <v>38</v>
      </c>
      <c r="G39" s="28">
        <v>20000</v>
      </c>
      <c r="H39" s="28">
        <v>12600</v>
      </c>
      <c r="I39" s="28">
        <v>772600</v>
      </c>
      <c r="J39" s="28"/>
      <c r="K39" s="28"/>
      <c r="L39" s="28"/>
      <c r="M39" s="28"/>
      <c r="N39" s="28"/>
      <c r="O39" s="120">
        <v>7200</v>
      </c>
      <c r="P39" s="28"/>
      <c r="Q39" s="28"/>
      <c r="R39" s="28"/>
      <c r="S39" s="28"/>
      <c r="T39" s="28"/>
      <c r="U39" s="28" t="s">
        <v>179</v>
      </c>
      <c r="V39" s="56" t="s">
        <v>193</v>
      </c>
      <c r="W39" s="46"/>
    </row>
    <row r="40" spans="1:23" ht="44.25" customHeight="1">
      <c r="A40" s="73" t="s">
        <v>402</v>
      </c>
      <c r="B40" s="24" t="s">
        <v>337</v>
      </c>
      <c r="C40" s="39"/>
      <c r="D40" s="28">
        <v>10</v>
      </c>
      <c r="E40" s="28">
        <v>0</v>
      </c>
      <c r="F40" s="28">
        <v>49</v>
      </c>
      <c r="G40" s="28">
        <v>20000</v>
      </c>
      <c r="H40" s="28">
        <v>12600</v>
      </c>
      <c r="I40" s="28">
        <v>992600</v>
      </c>
      <c r="J40" s="28"/>
      <c r="K40" s="28"/>
      <c r="L40" s="28"/>
      <c r="M40" s="28"/>
      <c r="N40" s="28"/>
      <c r="O40" s="120">
        <v>7200</v>
      </c>
      <c r="P40" s="28"/>
      <c r="Q40" s="28"/>
      <c r="R40" s="28"/>
      <c r="S40" s="28"/>
      <c r="T40" s="28"/>
      <c r="U40" s="28" t="s">
        <v>179</v>
      </c>
      <c r="V40" s="56" t="s">
        <v>193</v>
      </c>
      <c r="W40" s="46"/>
    </row>
    <row r="41" spans="1:23" ht="44.25" customHeight="1">
      <c r="A41" s="73" t="s">
        <v>403</v>
      </c>
      <c r="B41" s="24" t="s">
        <v>338</v>
      </c>
      <c r="C41" s="39"/>
      <c r="D41" s="28">
        <v>10</v>
      </c>
      <c r="E41" s="28">
        <v>0</v>
      </c>
      <c r="F41" s="28">
        <v>42</v>
      </c>
      <c r="G41" s="28">
        <v>20000</v>
      </c>
      <c r="H41" s="28">
        <v>12600</v>
      </c>
      <c r="I41" s="28">
        <v>852600</v>
      </c>
      <c r="J41" s="28"/>
      <c r="K41" s="28"/>
      <c r="L41" s="28"/>
      <c r="M41" s="28"/>
      <c r="N41" s="28"/>
      <c r="O41" s="120">
        <v>7200</v>
      </c>
      <c r="P41" s="28"/>
      <c r="Q41" s="28"/>
      <c r="R41" s="28"/>
      <c r="S41" s="28"/>
      <c r="T41" s="28"/>
      <c r="U41" s="28" t="s">
        <v>179</v>
      </c>
      <c r="V41" s="56" t="s">
        <v>193</v>
      </c>
      <c r="W41" s="46"/>
    </row>
    <row r="42" spans="1:23" ht="44.25" customHeight="1">
      <c r="A42" s="73" t="s">
        <v>404</v>
      </c>
      <c r="B42" s="24" t="s">
        <v>196</v>
      </c>
      <c r="C42" s="39"/>
      <c r="D42" s="28">
        <v>10</v>
      </c>
      <c r="E42" s="28">
        <v>0</v>
      </c>
      <c r="F42" s="28">
        <v>45.5</v>
      </c>
      <c r="G42" s="28">
        <v>20000</v>
      </c>
      <c r="H42" s="28">
        <v>12600</v>
      </c>
      <c r="I42" s="28">
        <v>922600</v>
      </c>
      <c r="J42" s="28"/>
      <c r="K42" s="28"/>
      <c r="L42" s="28"/>
      <c r="M42" s="28"/>
      <c r="N42" s="28"/>
      <c r="O42" s="120">
        <v>7200</v>
      </c>
      <c r="P42" s="28"/>
      <c r="Q42" s="28"/>
      <c r="R42" s="28"/>
      <c r="S42" s="28"/>
      <c r="T42" s="28"/>
      <c r="U42" s="28" t="s">
        <v>179</v>
      </c>
      <c r="V42" s="56" t="s">
        <v>193</v>
      </c>
      <c r="W42" s="46"/>
    </row>
    <row r="43" spans="1:23" ht="44.25" customHeight="1">
      <c r="A43" s="73" t="s">
        <v>405</v>
      </c>
      <c r="B43" s="24" t="s">
        <v>334</v>
      </c>
      <c r="C43" s="39"/>
      <c r="D43" s="28">
        <v>10</v>
      </c>
      <c r="E43" s="28">
        <v>0</v>
      </c>
      <c r="F43" s="28">
        <v>40</v>
      </c>
      <c r="G43" s="28">
        <v>20000</v>
      </c>
      <c r="H43" s="28">
        <v>12600</v>
      </c>
      <c r="I43" s="28">
        <v>812600</v>
      </c>
      <c r="J43" s="28"/>
      <c r="K43" s="28"/>
      <c r="L43" s="28"/>
      <c r="M43" s="28"/>
      <c r="N43" s="28"/>
      <c r="O43" s="120">
        <v>7200</v>
      </c>
      <c r="P43" s="28"/>
      <c r="Q43" s="28"/>
      <c r="R43" s="28"/>
      <c r="S43" s="28"/>
      <c r="T43" s="28"/>
      <c r="U43" s="28" t="s">
        <v>179</v>
      </c>
      <c r="V43" s="56" t="s">
        <v>193</v>
      </c>
      <c r="W43" s="46"/>
    </row>
    <row r="44" spans="1:23" s="7" customFormat="1" ht="44.25" customHeight="1">
      <c r="A44" s="96">
        <v>2</v>
      </c>
      <c r="B44" s="97" t="s">
        <v>202</v>
      </c>
      <c r="C44" s="98"/>
      <c r="D44" s="27">
        <v>0</v>
      </c>
      <c r="E44" s="27">
        <v>0</v>
      </c>
      <c r="F44" s="27">
        <v>0</v>
      </c>
      <c r="G44" s="27">
        <v>0</v>
      </c>
      <c r="H44" s="27">
        <v>0</v>
      </c>
      <c r="I44" s="27">
        <v>11529000</v>
      </c>
      <c r="J44" s="27"/>
      <c r="K44" s="27"/>
      <c r="L44" s="27"/>
      <c r="M44" s="27"/>
      <c r="N44" s="27"/>
      <c r="O44" s="120">
        <v>7200</v>
      </c>
      <c r="P44" s="27"/>
      <c r="Q44" s="27"/>
      <c r="R44" s="27"/>
      <c r="S44" s="27"/>
      <c r="T44" s="27"/>
      <c r="U44" s="27">
        <v>0</v>
      </c>
      <c r="V44" s="99">
        <v>0</v>
      </c>
      <c r="W44" s="100"/>
    </row>
    <row r="45" spans="1:23" s="7" customFormat="1" ht="44.25" customHeight="1">
      <c r="A45" s="96" t="s">
        <v>203</v>
      </c>
      <c r="B45" s="97" t="s">
        <v>204</v>
      </c>
      <c r="C45" s="98"/>
      <c r="D45" s="27">
        <v>0</v>
      </c>
      <c r="E45" s="27">
        <v>0</v>
      </c>
      <c r="F45" s="27">
        <v>0</v>
      </c>
      <c r="G45" s="27">
        <v>0</v>
      </c>
      <c r="H45" s="27">
        <v>0</v>
      </c>
      <c r="I45" s="27">
        <v>6320800</v>
      </c>
      <c r="J45" s="27"/>
      <c r="K45" s="27"/>
      <c r="L45" s="27"/>
      <c r="M45" s="27"/>
      <c r="N45" s="27"/>
      <c r="O45" s="120">
        <v>7200</v>
      </c>
      <c r="P45" s="27"/>
      <c r="Q45" s="27"/>
      <c r="R45" s="27"/>
      <c r="S45" s="27"/>
      <c r="T45" s="27"/>
      <c r="U45" s="27">
        <v>0</v>
      </c>
      <c r="V45" s="99">
        <v>0</v>
      </c>
      <c r="W45" s="100"/>
    </row>
    <row r="46" spans="1:23" ht="44.25" customHeight="1">
      <c r="A46" s="73" t="s">
        <v>406</v>
      </c>
      <c r="B46" s="24" t="s">
        <v>339</v>
      </c>
      <c r="C46" s="39"/>
      <c r="D46" s="28">
        <v>10</v>
      </c>
      <c r="E46" s="28">
        <v>0</v>
      </c>
      <c r="F46" s="28">
        <v>30</v>
      </c>
      <c r="G46" s="28">
        <v>20000</v>
      </c>
      <c r="H46" s="28">
        <v>12600</v>
      </c>
      <c r="I46" s="28">
        <v>612600</v>
      </c>
      <c r="J46" s="28"/>
      <c r="K46" s="28"/>
      <c r="L46" s="28"/>
      <c r="M46" s="28"/>
      <c r="N46" s="28"/>
      <c r="O46" s="120">
        <v>7200</v>
      </c>
      <c r="P46" s="28"/>
      <c r="Q46" s="28"/>
      <c r="R46" s="28"/>
      <c r="S46" s="28"/>
      <c r="T46" s="28"/>
      <c r="U46" s="28" t="s">
        <v>179</v>
      </c>
      <c r="V46" s="56" t="s">
        <v>193</v>
      </c>
      <c r="W46" s="46"/>
    </row>
    <row r="47" spans="1:23" ht="44.25" customHeight="1">
      <c r="A47" s="73" t="s">
        <v>407</v>
      </c>
      <c r="B47" s="24" t="s">
        <v>340</v>
      </c>
      <c r="C47" s="39"/>
      <c r="D47" s="28">
        <v>10</v>
      </c>
      <c r="E47" s="28">
        <v>0</v>
      </c>
      <c r="F47" s="28">
        <v>28</v>
      </c>
      <c r="G47" s="28">
        <v>20000</v>
      </c>
      <c r="H47" s="28">
        <v>12600</v>
      </c>
      <c r="I47" s="28">
        <v>572600</v>
      </c>
      <c r="J47" s="28"/>
      <c r="K47" s="28"/>
      <c r="L47" s="28"/>
      <c r="M47" s="28"/>
      <c r="N47" s="28"/>
      <c r="O47" s="120">
        <v>7200</v>
      </c>
      <c r="P47" s="28"/>
      <c r="Q47" s="28"/>
      <c r="R47" s="28"/>
      <c r="S47" s="28"/>
      <c r="T47" s="28"/>
      <c r="U47" s="28" t="s">
        <v>179</v>
      </c>
      <c r="V47" s="56" t="s">
        <v>193</v>
      </c>
      <c r="W47" s="46"/>
    </row>
    <row r="48" spans="1:23" ht="44.25" customHeight="1">
      <c r="A48" s="73" t="s">
        <v>408</v>
      </c>
      <c r="B48" s="24" t="s">
        <v>206</v>
      </c>
      <c r="C48" s="39"/>
      <c r="D48" s="28">
        <v>10</v>
      </c>
      <c r="E48" s="28">
        <v>0</v>
      </c>
      <c r="F48" s="28">
        <v>35</v>
      </c>
      <c r="G48" s="28">
        <v>20000</v>
      </c>
      <c r="H48" s="28">
        <v>12600</v>
      </c>
      <c r="I48" s="28">
        <v>712600</v>
      </c>
      <c r="J48" s="28"/>
      <c r="K48" s="28"/>
      <c r="L48" s="28"/>
      <c r="M48" s="28"/>
      <c r="N48" s="28"/>
      <c r="O48" s="120">
        <v>7200</v>
      </c>
      <c r="P48" s="28"/>
      <c r="Q48" s="28"/>
      <c r="R48" s="28"/>
      <c r="S48" s="28"/>
      <c r="T48" s="28"/>
      <c r="U48" s="28" t="s">
        <v>179</v>
      </c>
      <c r="V48" s="56" t="s">
        <v>193</v>
      </c>
      <c r="W48" s="46"/>
    </row>
    <row r="49" spans="1:23" ht="44.25" customHeight="1">
      <c r="A49" s="73" t="s">
        <v>409</v>
      </c>
      <c r="B49" s="24" t="s">
        <v>341</v>
      </c>
      <c r="C49" s="39"/>
      <c r="D49" s="28">
        <v>10</v>
      </c>
      <c r="E49" s="28">
        <v>0</v>
      </c>
      <c r="F49" s="28">
        <v>38</v>
      </c>
      <c r="G49" s="28">
        <v>20000</v>
      </c>
      <c r="H49" s="28">
        <v>12600</v>
      </c>
      <c r="I49" s="28">
        <v>772600</v>
      </c>
      <c r="J49" s="28"/>
      <c r="K49" s="28"/>
      <c r="L49" s="28"/>
      <c r="M49" s="28"/>
      <c r="N49" s="28"/>
      <c r="O49" s="120">
        <v>7200</v>
      </c>
      <c r="P49" s="28"/>
      <c r="Q49" s="28"/>
      <c r="R49" s="28"/>
      <c r="S49" s="28"/>
      <c r="T49" s="28"/>
      <c r="U49" s="28" t="s">
        <v>179</v>
      </c>
      <c r="V49" s="56" t="s">
        <v>193</v>
      </c>
      <c r="W49" s="46"/>
    </row>
    <row r="50" spans="1:23" ht="44.25" customHeight="1">
      <c r="A50" s="73" t="s">
        <v>410</v>
      </c>
      <c r="B50" s="24" t="s">
        <v>342</v>
      </c>
      <c r="C50" s="39"/>
      <c r="D50" s="28">
        <v>10</v>
      </c>
      <c r="E50" s="28">
        <v>47</v>
      </c>
      <c r="F50" s="28">
        <v>1</v>
      </c>
      <c r="G50" s="28">
        <v>20000</v>
      </c>
      <c r="H50" s="28">
        <v>12600</v>
      </c>
      <c r="I50" s="28">
        <v>972600</v>
      </c>
      <c r="J50" s="28"/>
      <c r="K50" s="28"/>
      <c r="L50" s="28"/>
      <c r="M50" s="28"/>
      <c r="N50" s="28"/>
      <c r="O50" s="120">
        <v>7200</v>
      </c>
      <c r="P50" s="28"/>
      <c r="Q50" s="28"/>
      <c r="R50" s="28"/>
      <c r="S50" s="28"/>
      <c r="T50" s="28"/>
      <c r="U50" s="28" t="s">
        <v>179</v>
      </c>
      <c r="V50" s="56" t="s">
        <v>193</v>
      </c>
      <c r="W50" s="46"/>
    </row>
    <row r="51" spans="1:23" ht="44.25" customHeight="1">
      <c r="A51" s="73" t="s">
        <v>411</v>
      </c>
      <c r="B51" s="24" t="s">
        <v>343</v>
      </c>
      <c r="C51" s="39"/>
      <c r="D51" s="28">
        <v>10</v>
      </c>
      <c r="E51" s="28">
        <v>0</v>
      </c>
      <c r="F51" s="28">
        <v>47</v>
      </c>
      <c r="G51" s="28">
        <v>20000</v>
      </c>
      <c r="H51" s="28">
        <v>12600</v>
      </c>
      <c r="I51" s="28">
        <v>952600</v>
      </c>
      <c r="J51" s="28"/>
      <c r="K51" s="28"/>
      <c r="L51" s="28"/>
      <c r="M51" s="28"/>
      <c r="N51" s="28"/>
      <c r="O51" s="120">
        <v>7200</v>
      </c>
      <c r="P51" s="28"/>
      <c r="Q51" s="28"/>
      <c r="R51" s="28"/>
      <c r="S51" s="28"/>
      <c r="T51" s="28"/>
      <c r="U51" s="28" t="s">
        <v>179</v>
      </c>
      <c r="V51" s="56" t="s">
        <v>193</v>
      </c>
      <c r="W51" s="46"/>
    </row>
    <row r="52" spans="1:23" ht="44.25" customHeight="1">
      <c r="A52" s="73" t="s">
        <v>412</v>
      </c>
      <c r="B52" s="24" t="s">
        <v>207</v>
      </c>
      <c r="C52" s="39"/>
      <c r="D52" s="28">
        <v>10</v>
      </c>
      <c r="E52" s="28">
        <v>0</v>
      </c>
      <c r="F52" s="28">
        <v>40</v>
      </c>
      <c r="G52" s="28">
        <v>20000</v>
      </c>
      <c r="H52" s="28">
        <v>12600</v>
      </c>
      <c r="I52" s="28">
        <v>812600</v>
      </c>
      <c r="J52" s="28"/>
      <c r="K52" s="28"/>
      <c r="L52" s="28"/>
      <c r="M52" s="28"/>
      <c r="N52" s="28"/>
      <c r="O52" s="120">
        <v>7200</v>
      </c>
      <c r="P52" s="28"/>
      <c r="Q52" s="28"/>
      <c r="R52" s="28"/>
      <c r="S52" s="28"/>
      <c r="T52" s="28"/>
      <c r="U52" s="28" t="s">
        <v>179</v>
      </c>
      <c r="V52" s="56" t="s">
        <v>193</v>
      </c>
      <c r="W52" s="46"/>
    </row>
    <row r="53" spans="1:23" ht="44.25" customHeight="1">
      <c r="A53" s="73" t="s">
        <v>413</v>
      </c>
      <c r="B53" s="24" t="s">
        <v>208</v>
      </c>
      <c r="C53" s="39"/>
      <c r="D53" s="28">
        <v>10</v>
      </c>
      <c r="E53" s="28">
        <v>0</v>
      </c>
      <c r="F53" s="28">
        <v>45</v>
      </c>
      <c r="G53" s="28">
        <v>20000</v>
      </c>
      <c r="H53" s="28">
        <v>12600</v>
      </c>
      <c r="I53" s="28">
        <v>912600</v>
      </c>
      <c r="J53" s="28"/>
      <c r="K53" s="28"/>
      <c r="L53" s="28"/>
      <c r="M53" s="28"/>
      <c r="N53" s="28"/>
      <c r="O53" s="120">
        <v>7200</v>
      </c>
      <c r="P53" s="28"/>
      <c r="Q53" s="28"/>
      <c r="R53" s="28"/>
      <c r="S53" s="28"/>
      <c r="T53" s="28"/>
      <c r="U53" s="28" t="s">
        <v>179</v>
      </c>
      <c r="V53" s="56" t="s">
        <v>193</v>
      </c>
      <c r="W53" s="46"/>
    </row>
    <row r="54" spans="1:23" s="7" customFormat="1" ht="44.25" customHeight="1">
      <c r="A54" s="96" t="s">
        <v>209</v>
      </c>
      <c r="B54" s="97" t="s">
        <v>210</v>
      </c>
      <c r="C54" s="98"/>
      <c r="D54" s="27">
        <v>0</v>
      </c>
      <c r="E54" s="27">
        <v>0</v>
      </c>
      <c r="F54" s="27">
        <v>0</v>
      </c>
      <c r="G54" s="27">
        <v>0</v>
      </c>
      <c r="H54" s="27">
        <v>0</v>
      </c>
      <c r="I54" s="27">
        <v>612600</v>
      </c>
      <c r="J54" s="27"/>
      <c r="K54" s="27"/>
      <c r="L54" s="27"/>
      <c r="M54" s="27"/>
      <c r="N54" s="27"/>
      <c r="O54" s="120">
        <v>7200</v>
      </c>
      <c r="P54" s="27"/>
      <c r="Q54" s="27"/>
      <c r="R54" s="27"/>
      <c r="S54" s="27"/>
      <c r="T54" s="27"/>
      <c r="U54" s="27">
        <v>0</v>
      </c>
      <c r="V54" s="99">
        <v>0</v>
      </c>
      <c r="W54" s="100"/>
    </row>
    <row r="55" spans="1:23" ht="44.25" customHeight="1">
      <c r="A55" s="73" t="s">
        <v>414</v>
      </c>
      <c r="B55" s="24" t="s">
        <v>211</v>
      </c>
      <c r="C55" s="39"/>
      <c r="D55" s="28">
        <v>10</v>
      </c>
      <c r="E55" s="28">
        <v>0</v>
      </c>
      <c r="F55" s="28">
        <v>30</v>
      </c>
      <c r="G55" s="28">
        <v>20000</v>
      </c>
      <c r="H55" s="28">
        <v>12600</v>
      </c>
      <c r="I55" s="28">
        <v>612600</v>
      </c>
      <c r="J55" s="28"/>
      <c r="K55" s="28"/>
      <c r="L55" s="28"/>
      <c r="M55" s="28"/>
      <c r="N55" s="28"/>
      <c r="O55" s="120">
        <v>7200</v>
      </c>
      <c r="P55" s="28"/>
      <c r="Q55" s="28"/>
      <c r="R55" s="28"/>
      <c r="S55" s="28"/>
      <c r="T55" s="28"/>
      <c r="U55" s="28" t="s">
        <v>179</v>
      </c>
      <c r="V55" s="56" t="s">
        <v>193</v>
      </c>
      <c r="W55" s="46"/>
    </row>
    <row r="56" spans="1:23" s="7" customFormat="1" ht="44.25" customHeight="1">
      <c r="A56" s="96" t="s">
        <v>212</v>
      </c>
      <c r="B56" s="97" t="s">
        <v>213</v>
      </c>
      <c r="C56" s="98"/>
      <c r="D56" s="27">
        <v>0</v>
      </c>
      <c r="E56" s="27">
        <v>0</v>
      </c>
      <c r="F56" s="27">
        <v>0</v>
      </c>
      <c r="G56" s="27">
        <v>0</v>
      </c>
      <c r="H56" s="27">
        <v>0</v>
      </c>
      <c r="I56" s="27">
        <v>4595600</v>
      </c>
      <c r="J56" s="27"/>
      <c r="K56" s="27"/>
      <c r="L56" s="27"/>
      <c r="M56" s="27"/>
      <c r="N56" s="27"/>
      <c r="O56" s="120">
        <v>7200</v>
      </c>
      <c r="P56" s="27"/>
      <c r="Q56" s="27"/>
      <c r="R56" s="27"/>
      <c r="S56" s="27"/>
      <c r="T56" s="27"/>
      <c r="U56" s="27">
        <v>0</v>
      </c>
      <c r="V56" s="99">
        <v>0</v>
      </c>
      <c r="W56" s="100"/>
    </row>
    <row r="57" spans="1:23" ht="44.25" customHeight="1">
      <c r="A57" s="73" t="s">
        <v>415</v>
      </c>
      <c r="B57" s="24" t="s">
        <v>214</v>
      </c>
      <c r="C57" s="39"/>
      <c r="D57" s="28">
        <v>9</v>
      </c>
      <c r="E57" s="28">
        <v>0</v>
      </c>
      <c r="F57" s="28">
        <v>30</v>
      </c>
      <c r="G57" s="28">
        <v>20000</v>
      </c>
      <c r="H57" s="28">
        <v>12600</v>
      </c>
      <c r="I57" s="28">
        <v>612600</v>
      </c>
      <c r="J57" s="28"/>
      <c r="K57" s="28"/>
      <c r="L57" s="28"/>
      <c r="M57" s="28"/>
      <c r="N57" s="28"/>
      <c r="O57" s="120">
        <v>7200</v>
      </c>
      <c r="P57" s="28"/>
      <c r="Q57" s="28"/>
      <c r="R57" s="28"/>
      <c r="S57" s="28"/>
      <c r="T57" s="28"/>
      <c r="U57" s="28" t="s">
        <v>179</v>
      </c>
      <c r="V57" s="56" t="s">
        <v>193</v>
      </c>
      <c r="W57" s="46"/>
    </row>
    <row r="58" spans="1:23" ht="44.25" customHeight="1">
      <c r="A58" s="73" t="s">
        <v>416</v>
      </c>
      <c r="B58" s="24" t="s">
        <v>215</v>
      </c>
      <c r="C58" s="39"/>
      <c r="D58" s="28">
        <v>9</v>
      </c>
      <c r="E58" s="28">
        <v>0</v>
      </c>
      <c r="F58" s="28">
        <v>31</v>
      </c>
      <c r="G58" s="28">
        <v>20000</v>
      </c>
      <c r="H58" s="28">
        <v>12600</v>
      </c>
      <c r="I58" s="28">
        <v>632600</v>
      </c>
      <c r="J58" s="28"/>
      <c r="K58" s="28"/>
      <c r="L58" s="28"/>
      <c r="M58" s="28"/>
      <c r="N58" s="28"/>
      <c r="O58" s="120">
        <v>7200</v>
      </c>
      <c r="P58" s="28"/>
      <c r="Q58" s="28"/>
      <c r="R58" s="28"/>
      <c r="S58" s="28"/>
      <c r="T58" s="28"/>
      <c r="U58" s="28" t="s">
        <v>179</v>
      </c>
      <c r="V58" s="56" t="s">
        <v>193</v>
      </c>
      <c r="W58" s="46"/>
    </row>
    <row r="59" spans="1:23" ht="44.25" customHeight="1">
      <c r="A59" s="73" t="s">
        <v>417</v>
      </c>
      <c r="B59" s="24" t="s">
        <v>216</v>
      </c>
      <c r="C59" s="39"/>
      <c r="D59" s="28">
        <v>9</v>
      </c>
      <c r="E59" s="28">
        <v>0</v>
      </c>
      <c r="F59" s="28">
        <v>35</v>
      </c>
      <c r="G59" s="28">
        <v>20000</v>
      </c>
      <c r="H59" s="28">
        <v>12600</v>
      </c>
      <c r="I59" s="28">
        <v>712600</v>
      </c>
      <c r="J59" s="28"/>
      <c r="K59" s="28"/>
      <c r="L59" s="28"/>
      <c r="M59" s="28"/>
      <c r="N59" s="28"/>
      <c r="O59" s="120">
        <v>7200</v>
      </c>
      <c r="P59" s="28"/>
      <c r="Q59" s="28"/>
      <c r="R59" s="28"/>
      <c r="S59" s="28"/>
      <c r="T59" s="28"/>
      <c r="U59" s="28" t="s">
        <v>179</v>
      </c>
      <c r="V59" s="56" t="s">
        <v>193</v>
      </c>
      <c r="W59" s="46"/>
    </row>
    <row r="60" spans="1:23" ht="44.25" customHeight="1">
      <c r="A60" s="73" t="s">
        <v>418</v>
      </c>
      <c r="B60" s="24" t="s">
        <v>217</v>
      </c>
      <c r="C60" s="39"/>
      <c r="D60" s="28">
        <v>9</v>
      </c>
      <c r="E60" s="28">
        <v>0</v>
      </c>
      <c r="F60" s="28">
        <v>50</v>
      </c>
      <c r="G60" s="28">
        <v>20000</v>
      </c>
      <c r="H60" s="28">
        <v>12600</v>
      </c>
      <c r="I60" s="28">
        <v>1012600</v>
      </c>
      <c r="J60" s="28"/>
      <c r="K60" s="28"/>
      <c r="L60" s="28"/>
      <c r="M60" s="28"/>
      <c r="N60" s="28"/>
      <c r="O60" s="120">
        <v>7200</v>
      </c>
      <c r="P60" s="28"/>
      <c r="Q60" s="28"/>
      <c r="R60" s="28"/>
      <c r="S60" s="28"/>
      <c r="T60" s="28"/>
      <c r="U60" s="28" t="s">
        <v>179</v>
      </c>
      <c r="V60" s="56" t="s">
        <v>193</v>
      </c>
      <c r="W60" s="46"/>
    </row>
    <row r="61" spans="1:23" ht="44.25" customHeight="1">
      <c r="A61" s="73" t="s">
        <v>419</v>
      </c>
      <c r="B61" s="24" t="s">
        <v>218</v>
      </c>
      <c r="C61" s="39"/>
      <c r="D61" s="28">
        <v>9</v>
      </c>
      <c r="E61" s="28">
        <v>0</v>
      </c>
      <c r="F61" s="28">
        <v>35</v>
      </c>
      <c r="G61" s="28">
        <v>20000</v>
      </c>
      <c r="H61" s="28">
        <v>12600</v>
      </c>
      <c r="I61" s="28">
        <v>712600</v>
      </c>
      <c r="J61" s="28"/>
      <c r="K61" s="28"/>
      <c r="L61" s="28"/>
      <c r="M61" s="28"/>
      <c r="N61" s="28"/>
      <c r="O61" s="120">
        <v>7200</v>
      </c>
      <c r="P61" s="28"/>
      <c r="Q61" s="28"/>
      <c r="R61" s="28"/>
      <c r="S61" s="28"/>
      <c r="T61" s="28"/>
      <c r="U61" s="28" t="s">
        <v>179</v>
      </c>
      <c r="V61" s="56" t="s">
        <v>193</v>
      </c>
      <c r="W61" s="46"/>
    </row>
    <row r="62" spans="1:23" ht="44.25" customHeight="1">
      <c r="A62" s="73" t="s">
        <v>420</v>
      </c>
      <c r="B62" s="24" t="s">
        <v>208</v>
      </c>
      <c r="C62" s="39"/>
      <c r="D62" s="28">
        <v>9</v>
      </c>
      <c r="E62" s="28">
        <v>0</v>
      </c>
      <c r="F62" s="28">
        <v>45</v>
      </c>
      <c r="G62" s="28">
        <v>20000</v>
      </c>
      <c r="H62" s="28">
        <v>12600</v>
      </c>
      <c r="I62" s="28">
        <v>912600</v>
      </c>
      <c r="J62" s="28"/>
      <c r="K62" s="28"/>
      <c r="L62" s="28"/>
      <c r="M62" s="28"/>
      <c r="N62" s="28"/>
      <c r="O62" s="120">
        <v>7200</v>
      </c>
      <c r="P62" s="28"/>
      <c r="Q62" s="28"/>
      <c r="R62" s="28"/>
      <c r="S62" s="28"/>
      <c r="T62" s="28"/>
      <c r="U62" s="28" t="s">
        <v>179</v>
      </c>
      <c r="V62" s="56" t="s">
        <v>193</v>
      </c>
      <c r="W62" s="46"/>
    </row>
    <row r="63" spans="1:23" s="7" customFormat="1" ht="44.25" customHeight="1">
      <c r="A63" s="96">
        <v>3</v>
      </c>
      <c r="B63" s="97" t="s">
        <v>219</v>
      </c>
      <c r="C63" s="98"/>
      <c r="D63" s="27">
        <v>0</v>
      </c>
      <c r="E63" s="27">
        <v>0</v>
      </c>
      <c r="F63" s="27">
        <v>0</v>
      </c>
      <c r="G63" s="27">
        <v>0</v>
      </c>
      <c r="H63" s="27">
        <v>0</v>
      </c>
      <c r="I63" s="27">
        <v>5069800</v>
      </c>
      <c r="J63" s="27"/>
      <c r="K63" s="27"/>
      <c r="L63" s="27"/>
      <c r="M63" s="27"/>
      <c r="N63" s="27"/>
      <c r="O63" s="120">
        <v>7200</v>
      </c>
      <c r="P63" s="27"/>
      <c r="Q63" s="27"/>
      <c r="R63" s="27"/>
      <c r="S63" s="27"/>
      <c r="T63" s="27"/>
      <c r="U63" s="27">
        <v>0</v>
      </c>
      <c r="V63" s="99">
        <v>0</v>
      </c>
      <c r="W63" s="100"/>
    </row>
    <row r="64" spans="1:23" s="7" customFormat="1" ht="44.25" customHeight="1">
      <c r="A64" s="96" t="s">
        <v>220</v>
      </c>
      <c r="B64" s="97" t="s">
        <v>221</v>
      </c>
      <c r="C64" s="98"/>
      <c r="D64" s="27">
        <v>0</v>
      </c>
      <c r="E64" s="27">
        <v>0</v>
      </c>
      <c r="F64" s="27">
        <v>0</v>
      </c>
      <c r="G64" s="27">
        <v>0</v>
      </c>
      <c r="H64" s="27">
        <v>0</v>
      </c>
      <c r="I64" s="27">
        <v>510400</v>
      </c>
      <c r="J64" s="27"/>
      <c r="K64" s="27"/>
      <c r="L64" s="27"/>
      <c r="M64" s="27"/>
      <c r="N64" s="27"/>
      <c r="O64" s="120">
        <v>7200</v>
      </c>
      <c r="P64" s="27"/>
      <c r="Q64" s="27"/>
      <c r="R64" s="27"/>
      <c r="S64" s="27"/>
      <c r="T64" s="27"/>
      <c r="U64" s="27">
        <v>0</v>
      </c>
      <c r="V64" s="99">
        <v>0</v>
      </c>
      <c r="W64" s="100"/>
    </row>
    <row r="65" spans="1:23" ht="44.25" customHeight="1">
      <c r="A65" s="73" t="s">
        <v>421</v>
      </c>
      <c r="B65" s="24" t="s">
        <v>235</v>
      </c>
      <c r="C65" s="39"/>
      <c r="D65" s="28">
        <v>9</v>
      </c>
      <c r="E65" s="28">
        <v>0</v>
      </c>
      <c r="F65" s="28">
        <v>9</v>
      </c>
      <c r="G65" s="28">
        <v>20000</v>
      </c>
      <c r="H65" s="28">
        <v>12600</v>
      </c>
      <c r="I65" s="28">
        <v>192600</v>
      </c>
      <c r="J65" s="28"/>
      <c r="K65" s="28"/>
      <c r="L65" s="28"/>
      <c r="M65" s="28"/>
      <c r="N65" s="28"/>
      <c r="O65" s="120">
        <v>7200</v>
      </c>
      <c r="P65" s="28"/>
      <c r="Q65" s="28"/>
      <c r="R65" s="28"/>
      <c r="S65" s="28"/>
      <c r="T65" s="28"/>
      <c r="U65" s="28" t="s">
        <v>179</v>
      </c>
      <c r="V65" s="56" t="s">
        <v>193</v>
      </c>
      <c r="W65" s="46"/>
    </row>
    <row r="66" spans="1:23" ht="44.25" customHeight="1">
      <c r="A66" s="73" t="s">
        <v>422</v>
      </c>
      <c r="B66" s="24" t="s">
        <v>344</v>
      </c>
      <c r="C66" s="39"/>
      <c r="D66" s="28">
        <v>9</v>
      </c>
      <c r="E66" s="28">
        <v>0</v>
      </c>
      <c r="F66" s="28">
        <v>3</v>
      </c>
      <c r="G66" s="28">
        <v>20000</v>
      </c>
      <c r="H66" s="28">
        <v>12600</v>
      </c>
      <c r="I66" s="28">
        <v>72600</v>
      </c>
      <c r="J66" s="28"/>
      <c r="K66" s="28"/>
      <c r="L66" s="28"/>
      <c r="M66" s="28"/>
      <c r="N66" s="28"/>
      <c r="O66" s="120">
        <v>7200</v>
      </c>
      <c r="P66" s="28"/>
      <c r="Q66" s="28"/>
      <c r="R66" s="28"/>
      <c r="S66" s="28"/>
      <c r="T66" s="28"/>
      <c r="U66" s="28" t="s">
        <v>179</v>
      </c>
      <c r="V66" s="56" t="s">
        <v>193</v>
      </c>
      <c r="W66" s="46"/>
    </row>
    <row r="67" spans="1:23" ht="44.25" customHeight="1">
      <c r="A67" s="73" t="s">
        <v>423</v>
      </c>
      <c r="B67" s="24" t="s">
        <v>345</v>
      </c>
      <c r="C67" s="39"/>
      <c r="D67" s="28">
        <v>9</v>
      </c>
      <c r="E67" s="28">
        <v>0</v>
      </c>
      <c r="F67" s="28">
        <v>5</v>
      </c>
      <c r="G67" s="28">
        <v>20000</v>
      </c>
      <c r="H67" s="28">
        <v>12600</v>
      </c>
      <c r="I67" s="28">
        <v>112600</v>
      </c>
      <c r="J67" s="28"/>
      <c r="K67" s="28"/>
      <c r="L67" s="28"/>
      <c r="M67" s="28"/>
      <c r="N67" s="28"/>
      <c r="O67" s="120">
        <v>7200</v>
      </c>
      <c r="P67" s="28"/>
      <c r="Q67" s="28"/>
      <c r="R67" s="28"/>
      <c r="S67" s="28"/>
      <c r="T67" s="28"/>
      <c r="U67" s="28" t="s">
        <v>179</v>
      </c>
      <c r="V67" s="56" t="s">
        <v>193</v>
      </c>
      <c r="W67" s="46"/>
    </row>
    <row r="68" spans="1:23" ht="44.25" customHeight="1">
      <c r="A68" s="73" t="s">
        <v>424</v>
      </c>
      <c r="B68" s="24" t="s">
        <v>223</v>
      </c>
      <c r="C68" s="39"/>
      <c r="D68" s="28">
        <v>9</v>
      </c>
      <c r="E68" s="28">
        <v>0</v>
      </c>
      <c r="F68" s="28">
        <v>6</v>
      </c>
      <c r="G68" s="28">
        <v>20000</v>
      </c>
      <c r="H68" s="28">
        <v>12600</v>
      </c>
      <c r="I68" s="28">
        <v>132600</v>
      </c>
      <c r="J68" s="28"/>
      <c r="K68" s="28"/>
      <c r="L68" s="28"/>
      <c r="M68" s="28"/>
      <c r="N68" s="28"/>
      <c r="O68" s="120">
        <v>7200</v>
      </c>
      <c r="P68" s="28"/>
      <c r="Q68" s="28"/>
      <c r="R68" s="28"/>
      <c r="S68" s="28"/>
      <c r="T68" s="28"/>
      <c r="U68" s="28" t="s">
        <v>179</v>
      </c>
      <c r="V68" s="56" t="s">
        <v>193</v>
      </c>
      <c r="W68" s="46"/>
    </row>
    <row r="69" spans="1:23" s="7" customFormat="1" ht="44.25" customHeight="1">
      <c r="A69" s="96" t="s">
        <v>224</v>
      </c>
      <c r="B69" s="97" t="s">
        <v>225</v>
      </c>
      <c r="C69" s="98"/>
      <c r="D69" s="27">
        <v>0</v>
      </c>
      <c r="E69" s="27">
        <v>0</v>
      </c>
      <c r="F69" s="27">
        <v>0</v>
      </c>
      <c r="G69" s="27">
        <v>0</v>
      </c>
      <c r="H69" s="27">
        <v>0</v>
      </c>
      <c r="I69" s="27">
        <v>1755600</v>
      </c>
      <c r="J69" s="27"/>
      <c r="K69" s="27"/>
      <c r="L69" s="27"/>
      <c r="M69" s="27"/>
      <c r="N69" s="27"/>
      <c r="O69" s="120">
        <v>7200</v>
      </c>
      <c r="P69" s="27"/>
      <c r="Q69" s="27"/>
      <c r="R69" s="27"/>
      <c r="S69" s="27"/>
      <c r="T69" s="27"/>
      <c r="U69" s="27">
        <v>0</v>
      </c>
      <c r="V69" s="99">
        <v>0</v>
      </c>
      <c r="W69" s="100"/>
    </row>
    <row r="70" spans="1:23" ht="44.25" customHeight="1">
      <c r="A70" s="73" t="s">
        <v>425</v>
      </c>
      <c r="B70" s="24" t="s">
        <v>226</v>
      </c>
      <c r="C70" s="39"/>
      <c r="D70" s="28">
        <v>9</v>
      </c>
      <c r="E70" s="28">
        <v>0</v>
      </c>
      <c r="F70" s="28">
        <v>11</v>
      </c>
      <c r="G70" s="28">
        <v>20000</v>
      </c>
      <c r="H70" s="28">
        <v>12600</v>
      </c>
      <c r="I70" s="28">
        <v>232600</v>
      </c>
      <c r="J70" s="28"/>
      <c r="K70" s="28"/>
      <c r="L70" s="28"/>
      <c r="M70" s="28"/>
      <c r="N70" s="28"/>
      <c r="O70" s="120">
        <v>7200</v>
      </c>
      <c r="P70" s="28"/>
      <c r="Q70" s="28"/>
      <c r="R70" s="28"/>
      <c r="S70" s="28"/>
      <c r="T70" s="28"/>
      <c r="U70" s="28" t="s">
        <v>179</v>
      </c>
      <c r="V70" s="56" t="s">
        <v>193</v>
      </c>
      <c r="W70" s="46"/>
    </row>
    <row r="71" spans="1:23" ht="44.25" customHeight="1">
      <c r="A71" s="73" t="s">
        <v>426</v>
      </c>
      <c r="B71" s="24" t="s">
        <v>346</v>
      </c>
      <c r="C71" s="39"/>
      <c r="D71" s="28">
        <v>9</v>
      </c>
      <c r="E71" s="28">
        <v>0</v>
      </c>
      <c r="F71" s="28">
        <v>12</v>
      </c>
      <c r="G71" s="28">
        <v>20000</v>
      </c>
      <c r="H71" s="28">
        <v>12600</v>
      </c>
      <c r="I71" s="28">
        <v>252600</v>
      </c>
      <c r="J71" s="28"/>
      <c r="K71" s="28"/>
      <c r="L71" s="28"/>
      <c r="M71" s="28"/>
      <c r="N71" s="28"/>
      <c r="O71" s="120">
        <v>7200</v>
      </c>
      <c r="P71" s="28"/>
      <c r="Q71" s="28"/>
      <c r="R71" s="28"/>
      <c r="S71" s="28"/>
      <c r="T71" s="28"/>
      <c r="U71" s="28" t="s">
        <v>179</v>
      </c>
      <c r="V71" s="56" t="s">
        <v>193</v>
      </c>
      <c r="W71" s="46"/>
    </row>
    <row r="72" spans="1:23" ht="44.25" customHeight="1">
      <c r="A72" s="73" t="s">
        <v>427</v>
      </c>
      <c r="B72" s="24" t="s">
        <v>227</v>
      </c>
      <c r="C72" s="39"/>
      <c r="D72" s="28">
        <v>9</v>
      </c>
      <c r="E72" s="28">
        <v>0</v>
      </c>
      <c r="F72" s="28">
        <v>16</v>
      </c>
      <c r="G72" s="28">
        <v>20000</v>
      </c>
      <c r="H72" s="28">
        <v>12600</v>
      </c>
      <c r="I72" s="28">
        <v>332600</v>
      </c>
      <c r="J72" s="28"/>
      <c r="K72" s="28"/>
      <c r="L72" s="28"/>
      <c r="M72" s="28"/>
      <c r="N72" s="28"/>
      <c r="O72" s="120">
        <v>7200</v>
      </c>
      <c r="P72" s="28"/>
      <c r="Q72" s="28"/>
      <c r="R72" s="28"/>
      <c r="S72" s="28"/>
      <c r="T72" s="28"/>
      <c r="U72" s="28" t="s">
        <v>179</v>
      </c>
      <c r="V72" s="56" t="s">
        <v>193</v>
      </c>
      <c r="W72" s="46"/>
    </row>
    <row r="73" spans="1:23" ht="44.25" customHeight="1">
      <c r="A73" s="73" t="s">
        <v>428</v>
      </c>
      <c r="B73" s="24" t="s">
        <v>228</v>
      </c>
      <c r="C73" s="39"/>
      <c r="D73" s="28">
        <v>9</v>
      </c>
      <c r="E73" s="28">
        <v>5</v>
      </c>
      <c r="F73" s="28">
        <v>13</v>
      </c>
      <c r="G73" s="28">
        <v>20000</v>
      </c>
      <c r="H73" s="28">
        <v>12600</v>
      </c>
      <c r="I73" s="28">
        <v>372600</v>
      </c>
      <c r="J73" s="28"/>
      <c r="K73" s="28"/>
      <c r="L73" s="28"/>
      <c r="M73" s="28"/>
      <c r="N73" s="28"/>
      <c r="O73" s="120">
        <v>7200</v>
      </c>
      <c r="P73" s="28"/>
      <c r="Q73" s="28"/>
      <c r="R73" s="28"/>
      <c r="S73" s="28"/>
      <c r="T73" s="28"/>
      <c r="U73" s="28" t="s">
        <v>179</v>
      </c>
      <c r="V73" s="56" t="s">
        <v>193</v>
      </c>
      <c r="W73" s="46"/>
    </row>
    <row r="74" spans="1:23" ht="44.25" customHeight="1">
      <c r="A74" s="73" t="s">
        <v>429</v>
      </c>
      <c r="B74" s="24" t="s">
        <v>347</v>
      </c>
      <c r="C74" s="39"/>
      <c r="D74" s="28">
        <v>9</v>
      </c>
      <c r="E74" s="28">
        <v>0</v>
      </c>
      <c r="F74" s="28">
        <v>12</v>
      </c>
      <c r="G74" s="28">
        <v>20000</v>
      </c>
      <c r="H74" s="28">
        <v>12600</v>
      </c>
      <c r="I74" s="28">
        <v>252600</v>
      </c>
      <c r="J74" s="28"/>
      <c r="K74" s="28"/>
      <c r="L74" s="28"/>
      <c r="M74" s="28"/>
      <c r="N74" s="28"/>
      <c r="O74" s="120">
        <v>7200</v>
      </c>
      <c r="P74" s="28"/>
      <c r="Q74" s="28"/>
      <c r="R74" s="28"/>
      <c r="S74" s="28"/>
      <c r="T74" s="28"/>
      <c r="U74" s="28" t="s">
        <v>179</v>
      </c>
      <c r="V74" s="56" t="s">
        <v>193</v>
      </c>
      <c r="W74" s="46"/>
    </row>
    <row r="75" spans="1:23" ht="44.25" customHeight="1">
      <c r="A75" s="73" t="s">
        <v>430</v>
      </c>
      <c r="B75" s="24" t="s">
        <v>229</v>
      </c>
      <c r="C75" s="39"/>
      <c r="D75" s="28">
        <v>9</v>
      </c>
      <c r="E75" s="28">
        <v>0</v>
      </c>
      <c r="F75" s="28">
        <v>15</v>
      </c>
      <c r="G75" s="28">
        <v>20000</v>
      </c>
      <c r="H75" s="28">
        <v>12600</v>
      </c>
      <c r="I75" s="28">
        <v>312600</v>
      </c>
      <c r="J75" s="28"/>
      <c r="K75" s="28"/>
      <c r="L75" s="28"/>
      <c r="M75" s="28"/>
      <c r="N75" s="28"/>
      <c r="O75" s="120">
        <v>7200</v>
      </c>
      <c r="P75" s="28"/>
      <c r="Q75" s="28"/>
      <c r="R75" s="28"/>
      <c r="S75" s="28"/>
      <c r="T75" s="28"/>
      <c r="U75" s="28" t="s">
        <v>179</v>
      </c>
      <c r="V75" s="56" t="s">
        <v>193</v>
      </c>
      <c r="W75" s="46"/>
    </row>
    <row r="76" spans="1:23" s="7" customFormat="1" ht="44.25" customHeight="1">
      <c r="A76" s="96" t="s">
        <v>230</v>
      </c>
      <c r="B76" s="97" t="s">
        <v>231</v>
      </c>
      <c r="C76" s="98"/>
      <c r="D76" s="27">
        <v>0</v>
      </c>
      <c r="E76" s="27">
        <v>0</v>
      </c>
      <c r="F76" s="27">
        <v>0</v>
      </c>
      <c r="G76" s="27">
        <v>0</v>
      </c>
      <c r="H76" s="27">
        <v>0</v>
      </c>
      <c r="I76" s="27">
        <v>172600</v>
      </c>
      <c r="J76" s="27"/>
      <c r="K76" s="27"/>
      <c r="L76" s="27"/>
      <c r="M76" s="27"/>
      <c r="N76" s="27"/>
      <c r="O76" s="120">
        <v>7200</v>
      </c>
      <c r="P76" s="27"/>
      <c r="Q76" s="27"/>
      <c r="R76" s="27"/>
      <c r="S76" s="27"/>
      <c r="T76" s="27"/>
      <c r="U76" s="27">
        <v>0</v>
      </c>
      <c r="V76" s="99">
        <v>0</v>
      </c>
      <c r="W76" s="100"/>
    </row>
    <row r="77" spans="1:23" ht="44.25" customHeight="1">
      <c r="A77" s="73" t="s">
        <v>431</v>
      </c>
      <c r="B77" s="24" t="s">
        <v>348</v>
      </c>
      <c r="C77" s="39"/>
      <c r="D77" s="28">
        <v>9</v>
      </c>
      <c r="E77" s="28">
        <v>0</v>
      </c>
      <c r="F77" s="28">
        <v>8</v>
      </c>
      <c r="G77" s="28">
        <v>20000</v>
      </c>
      <c r="H77" s="28">
        <v>12600</v>
      </c>
      <c r="I77" s="28">
        <v>172600</v>
      </c>
      <c r="J77" s="28"/>
      <c r="K77" s="28"/>
      <c r="L77" s="28"/>
      <c r="M77" s="28"/>
      <c r="N77" s="28"/>
      <c r="O77" s="120">
        <v>7200</v>
      </c>
      <c r="P77" s="28"/>
      <c r="Q77" s="28"/>
      <c r="R77" s="28"/>
      <c r="S77" s="28"/>
      <c r="T77" s="28"/>
      <c r="U77" s="28" t="s">
        <v>179</v>
      </c>
      <c r="V77" s="56" t="s">
        <v>193</v>
      </c>
      <c r="W77" s="46"/>
    </row>
    <row r="78" spans="1:23" s="7" customFormat="1" ht="44.25" customHeight="1">
      <c r="A78" s="96" t="s">
        <v>232</v>
      </c>
      <c r="B78" s="97" t="s">
        <v>233</v>
      </c>
      <c r="C78" s="98"/>
      <c r="D78" s="27">
        <v>0</v>
      </c>
      <c r="E78" s="27">
        <v>0</v>
      </c>
      <c r="F78" s="27">
        <v>0</v>
      </c>
      <c r="G78" s="27">
        <v>0</v>
      </c>
      <c r="H78" s="27">
        <v>0</v>
      </c>
      <c r="I78" s="27">
        <v>875600</v>
      </c>
      <c r="J78" s="27"/>
      <c r="K78" s="27"/>
      <c r="L78" s="27"/>
      <c r="M78" s="27"/>
      <c r="N78" s="27"/>
      <c r="O78" s="120">
        <v>7200</v>
      </c>
      <c r="P78" s="27"/>
      <c r="Q78" s="27"/>
      <c r="R78" s="27"/>
      <c r="S78" s="27"/>
      <c r="T78" s="27"/>
      <c r="U78" s="27">
        <v>0</v>
      </c>
      <c r="V78" s="99">
        <v>0</v>
      </c>
      <c r="W78" s="100"/>
    </row>
    <row r="79" spans="1:23" ht="44.25" customHeight="1">
      <c r="A79" s="73" t="s">
        <v>432</v>
      </c>
      <c r="B79" s="24" t="s">
        <v>234</v>
      </c>
      <c r="C79" s="39"/>
      <c r="D79" s="28">
        <v>9</v>
      </c>
      <c r="E79" s="28">
        <v>0</v>
      </c>
      <c r="F79" s="28">
        <v>9</v>
      </c>
      <c r="G79" s="28">
        <v>20000</v>
      </c>
      <c r="H79" s="28">
        <v>12600</v>
      </c>
      <c r="I79" s="28">
        <v>192600</v>
      </c>
      <c r="J79" s="28"/>
      <c r="K79" s="28"/>
      <c r="L79" s="28"/>
      <c r="M79" s="28"/>
      <c r="N79" s="28"/>
      <c r="O79" s="120">
        <v>7200</v>
      </c>
      <c r="P79" s="28"/>
      <c r="Q79" s="28"/>
      <c r="R79" s="28"/>
      <c r="S79" s="28"/>
      <c r="T79" s="28"/>
      <c r="U79" s="28" t="s">
        <v>179</v>
      </c>
      <c r="V79" s="56" t="s">
        <v>193</v>
      </c>
      <c r="W79" s="46"/>
    </row>
    <row r="80" spans="1:23" ht="44.25" customHeight="1">
      <c r="A80" s="73" t="s">
        <v>433</v>
      </c>
      <c r="B80" s="24" t="s">
        <v>349</v>
      </c>
      <c r="C80" s="39"/>
      <c r="D80" s="28">
        <v>9</v>
      </c>
      <c r="E80" s="28">
        <v>0</v>
      </c>
      <c r="F80" s="28">
        <v>3</v>
      </c>
      <c r="G80" s="28">
        <v>20000</v>
      </c>
      <c r="H80" s="28">
        <v>12600</v>
      </c>
      <c r="I80" s="28">
        <v>72600</v>
      </c>
      <c r="J80" s="28"/>
      <c r="K80" s="28"/>
      <c r="L80" s="28"/>
      <c r="M80" s="28"/>
      <c r="N80" s="28"/>
      <c r="O80" s="120">
        <v>7200</v>
      </c>
      <c r="P80" s="28"/>
      <c r="Q80" s="28"/>
      <c r="R80" s="28"/>
      <c r="S80" s="28"/>
      <c r="T80" s="28"/>
      <c r="U80" s="28" t="s">
        <v>179</v>
      </c>
      <c r="V80" s="56" t="s">
        <v>193</v>
      </c>
      <c r="W80" s="46"/>
    </row>
    <row r="81" spans="1:23" ht="44.25" customHeight="1">
      <c r="A81" s="73" t="s">
        <v>434</v>
      </c>
      <c r="B81" s="24" t="s">
        <v>235</v>
      </c>
      <c r="C81" s="39"/>
      <c r="D81" s="28">
        <v>9</v>
      </c>
      <c r="E81" s="28">
        <v>0</v>
      </c>
      <c r="F81" s="28">
        <v>5</v>
      </c>
      <c r="G81" s="28">
        <v>20000</v>
      </c>
      <c r="H81" s="28">
        <v>12600</v>
      </c>
      <c r="I81" s="28">
        <v>112600</v>
      </c>
      <c r="J81" s="28"/>
      <c r="K81" s="28"/>
      <c r="L81" s="28"/>
      <c r="M81" s="28"/>
      <c r="N81" s="28"/>
      <c r="O81" s="120">
        <v>7200</v>
      </c>
      <c r="P81" s="28"/>
      <c r="Q81" s="28"/>
      <c r="R81" s="28"/>
      <c r="S81" s="28"/>
      <c r="T81" s="28"/>
      <c r="U81" s="28" t="s">
        <v>179</v>
      </c>
      <c r="V81" s="56" t="s">
        <v>193</v>
      </c>
      <c r="W81" s="46"/>
    </row>
    <row r="82" spans="1:23" ht="44.25" customHeight="1">
      <c r="A82" s="73" t="s">
        <v>435</v>
      </c>
      <c r="B82" s="24" t="s">
        <v>236</v>
      </c>
      <c r="C82" s="39"/>
      <c r="D82" s="28">
        <v>9</v>
      </c>
      <c r="E82" s="28">
        <v>0</v>
      </c>
      <c r="F82" s="28">
        <v>6</v>
      </c>
      <c r="G82" s="28">
        <v>20000</v>
      </c>
      <c r="H82" s="28">
        <v>12600</v>
      </c>
      <c r="I82" s="28">
        <v>132600</v>
      </c>
      <c r="J82" s="28"/>
      <c r="K82" s="28"/>
      <c r="L82" s="28"/>
      <c r="M82" s="28"/>
      <c r="N82" s="28"/>
      <c r="O82" s="120">
        <v>7200</v>
      </c>
      <c r="P82" s="28"/>
      <c r="Q82" s="28"/>
      <c r="R82" s="28"/>
      <c r="S82" s="28"/>
      <c r="T82" s="28"/>
      <c r="U82" s="28" t="s">
        <v>179</v>
      </c>
      <c r="V82" s="56" t="s">
        <v>193</v>
      </c>
      <c r="W82" s="46"/>
    </row>
    <row r="83" spans="1:23" ht="44.25" customHeight="1">
      <c r="A83" s="73" t="s">
        <v>436</v>
      </c>
      <c r="B83" s="24" t="s">
        <v>237</v>
      </c>
      <c r="C83" s="39"/>
      <c r="D83" s="28">
        <v>9</v>
      </c>
      <c r="E83" s="28">
        <v>0</v>
      </c>
      <c r="F83" s="28">
        <v>12</v>
      </c>
      <c r="G83" s="28">
        <v>20000</v>
      </c>
      <c r="H83" s="28">
        <v>12600</v>
      </c>
      <c r="I83" s="28">
        <v>252600</v>
      </c>
      <c r="J83" s="28"/>
      <c r="K83" s="28"/>
      <c r="L83" s="28"/>
      <c r="M83" s="28"/>
      <c r="N83" s="28"/>
      <c r="O83" s="120">
        <v>7200</v>
      </c>
      <c r="P83" s="28"/>
      <c r="Q83" s="28"/>
      <c r="R83" s="28"/>
      <c r="S83" s="28"/>
      <c r="T83" s="28"/>
      <c r="U83" s="28" t="s">
        <v>179</v>
      </c>
      <c r="V83" s="56" t="s">
        <v>193</v>
      </c>
      <c r="W83" s="46"/>
    </row>
    <row r="84" spans="1:23" ht="44.25" customHeight="1">
      <c r="A84" s="73" t="s">
        <v>437</v>
      </c>
      <c r="B84" s="24" t="s">
        <v>222</v>
      </c>
      <c r="C84" s="39"/>
      <c r="D84" s="28">
        <v>9</v>
      </c>
      <c r="E84" s="28">
        <v>0</v>
      </c>
      <c r="F84" s="28">
        <v>5</v>
      </c>
      <c r="G84" s="28">
        <v>20000</v>
      </c>
      <c r="H84" s="28">
        <v>12600</v>
      </c>
      <c r="I84" s="28">
        <v>112600</v>
      </c>
      <c r="J84" s="28"/>
      <c r="K84" s="28"/>
      <c r="L84" s="28"/>
      <c r="M84" s="28"/>
      <c r="N84" s="28"/>
      <c r="O84" s="120">
        <v>7200</v>
      </c>
      <c r="P84" s="28"/>
      <c r="Q84" s="28"/>
      <c r="R84" s="28"/>
      <c r="S84" s="28"/>
      <c r="T84" s="28"/>
      <c r="U84" s="28" t="s">
        <v>179</v>
      </c>
      <c r="V84" s="56" t="s">
        <v>193</v>
      </c>
      <c r="W84" s="46"/>
    </row>
    <row r="85" spans="1:23" s="7" customFormat="1" ht="44.25" customHeight="1">
      <c r="A85" s="96" t="s">
        <v>238</v>
      </c>
      <c r="B85" s="97" t="s">
        <v>239</v>
      </c>
      <c r="C85" s="98"/>
      <c r="D85" s="27">
        <v>0</v>
      </c>
      <c r="E85" s="27">
        <v>0</v>
      </c>
      <c r="F85" s="27">
        <v>0</v>
      </c>
      <c r="G85" s="27">
        <v>0</v>
      </c>
      <c r="H85" s="27">
        <v>0</v>
      </c>
      <c r="I85" s="27">
        <v>1755600</v>
      </c>
      <c r="J85" s="27"/>
      <c r="K85" s="27"/>
      <c r="L85" s="27"/>
      <c r="M85" s="27"/>
      <c r="N85" s="27"/>
      <c r="O85" s="120">
        <v>7200</v>
      </c>
      <c r="P85" s="27"/>
      <c r="Q85" s="27"/>
      <c r="R85" s="27"/>
      <c r="S85" s="27"/>
      <c r="T85" s="27"/>
      <c r="U85" s="27">
        <v>0</v>
      </c>
      <c r="V85" s="99">
        <v>0</v>
      </c>
      <c r="W85" s="100"/>
    </row>
    <row r="86" spans="1:23" ht="44.25" customHeight="1">
      <c r="A86" s="73" t="s">
        <v>438</v>
      </c>
      <c r="B86" s="24" t="s">
        <v>226</v>
      </c>
      <c r="C86" s="39"/>
      <c r="D86" s="28">
        <v>9</v>
      </c>
      <c r="E86" s="28">
        <v>0</v>
      </c>
      <c r="F86" s="28">
        <v>11</v>
      </c>
      <c r="G86" s="28">
        <v>20000</v>
      </c>
      <c r="H86" s="28">
        <v>12600</v>
      </c>
      <c r="I86" s="28">
        <v>232600</v>
      </c>
      <c r="J86" s="28"/>
      <c r="K86" s="28"/>
      <c r="L86" s="28"/>
      <c r="M86" s="28"/>
      <c r="N86" s="28"/>
      <c r="O86" s="120">
        <v>7200</v>
      </c>
      <c r="P86" s="28"/>
      <c r="Q86" s="28"/>
      <c r="R86" s="28"/>
      <c r="S86" s="28"/>
      <c r="T86" s="28"/>
      <c r="U86" s="28" t="s">
        <v>179</v>
      </c>
      <c r="V86" s="56" t="s">
        <v>193</v>
      </c>
      <c r="W86" s="46"/>
    </row>
    <row r="87" spans="1:23" ht="44.25" customHeight="1">
      <c r="A87" s="73" t="s">
        <v>439</v>
      </c>
      <c r="B87" s="24" t="s">
        <v>228</v>
      </c>
      <c r="C87" s="39"/>
      <c r="D87" s="28">
        <v>9</v>
      </c>
      <c r="E87" s="28">
        <v>0</v>
      </c>
      <c r="F87" s="28">
        <v>18</v>
      </c>
      <c r="G87" s="28">
        <v>20000</v>
      </c>
      <c r="H87" s="28">
        <v>12600</v>
      </c>
      <c r="I87" s="28">
        <v>372600</v>
      </c>
      <c r="J87" s="28"/>
      <c r="K87" s="28"/>
      <c r="L87" s="28"/>
      <c r="M87" s="28"/>
      <c r="N87" s="28"/>
      <c r="O87" s="120">
        <v>7200</v>
      </c>
      <c r="P87" s="28"/>
      <c r="Q87" s="28"/>
      <c r="R87" s="28"/>
      <c r="S87" s="28"/>
      <c r="T87" s="28"/>
      <c r="U87" s="28" t="s">
        <v>179</v>
      </c>
      <c r="V87" s="56" t="s">
        <v>193</v>
      </c>
      <c r="W87" s="46"/>
    </row>
    <row r="88" spans="1:23" ht="44.25" customHeight="1">
      <c r="A88" s="73" t="s">
        <v>440</v>
      </c>
      <c r="B88" s="24" t="s">
        <v>227</v>
      </c>
      <c r="C88" s="39"/>
      <c r="D88" s="28">
        <v>9</v>
      </c>
      <c r="E88" s="28">
        <v>0</v>
      </c>
      <c r="F88" s="28">
        <v>16</v>
      </c>
      <c r="G88" s="28">
        <v>20000</v>
      </c>
      <c r="H88" s="28">
        <v>12600</v>
      </c>
      <c r="I88" s="28">
        <v>332600</v>
      </c>
      <c r="J88" s="28"/>
      <c r="K88" s="28"/>
      <c r="L88" s="28"/>
      <c r="M88" s="28"/>
      <c r="N88" s="28"/>
      <c r="O88" s="120">
        <v>7200</v>
      </c>
      <c r="P88" s="28"/>
      <c r="Q88" s="28"/>
      <c r="R88" s="28"/>
      <c r="S88" s="28"/>
      <c r="T88" s="28"/>
      <c r="U88" s="28" t="s">
        <v>179</v>
      </c>
      <c r="V88" s="56" t="s">
        <v>193</v>
      </c>
      <c r="W88" s="46"/>
    </row>
    <row r="89" spans="1:23" ht="44.25" customHeight="1">
      <c r="A89" s="73" t="s">
        <v>441</v>
      </c>
      <c r="B89" s="24" t="s">
        <v>350</v>
      </c>
      <c r="C89" s="39"/>
      <c r="D89" s="28">
        <v>9</v>
      </c>
      <c r="E89" s="28">
        <v>0</v>
      </c>
      <c r="F89" s="28">
        <v>12</v>
      </c>
      <c r="G89" s="28">
        <v>20000</v>
      </c>
      <c r="H89" s="28">
        <v>12600</v>
      </c>
      <c r="I89" s="28">
        <v>252600</v>
      </c>
      <c r="J89" s="28"/>
      <c r="K89" s="28"/>
      <c r="L89" s="28"/>
      <c r="M89" s="28"/>
      <c r="N89" s="28"/>
      <c r="O89" s="120">
        <v>7200</v>
      </c>
      <c r="P89" s="28"/>
      <c r="Q89" s="28"/>
      <c r="R89" s="28"/>
      <c r="S89" s="28"/>
      <c r="T89" s="28"/>
      <c r="U89" s="28" t="s">
        <v>179</v>
      </c>
      <c r="V89" s="56" t="s">
        <v>193</v>
      </c>
      <c r="W89" s="46"/>
    </row>
    <row r="90" spans="1:23" ht="44.25" customHeight="1">
      <c r="A90" s="73" t="s">
        <v>442</v>
      </c>
      <c r="B90" s="24" t="s">
        <v>347</v>
      </c>
      <c r="C90" s="39"/>
      <c r="D90" s="28">
        <v>9</v>
      </c>
      <c r="E90" s="28">
        <v>0</v>
      </c>
      <c r="F90" s="28">
        <v>12</v>
      </c>
      <c r="G90" s="28">
        <v>20000</v>
      </c>
      <c r="H90" s="28">
        <v>12600</v>
      </c>
      <c r="I90" s="28">
        <v>252600</v>
      </c>
      <c r="J90" s="28"/>
      <c r="K90" s="28"/>
      <c r="L90" s="28"/>
      <c r="M90" s="28"/>
      <c r="N90" s="28"/>
      <c r="O90" s="120">
        <v>7200</v>
      </c>
      <c r="P90" s="28"/>
      <c r="Q90" s="28"/>
      <c r="R90" s="28"/>
      <c r="S90" s="28"/>
      <c r="T90" s="28"/>
      <c r="U90" s="28" t="s">
        <v>179</v>
      </c>
      <c r="V90" s="56" t="s">
        <v>193</v>
      </c>
      <c r="W90" s="46"/>
    </row>
    <row r="91" spans="1:23" ht="44.25" customHeight="1">
      <c r="A91" s="73" t="s">
        <v>443</v>
      </c>
      <c r="B91" s="24" t="s">
        <v>229</v>
      </c>
      <c r="C91" s="39"/>
      <c r="D91" s="28">
        <v>9</v>
      </c>
      <c r="E91" s="28">
        <v>0</v>
      </c>
      <c r="F91" s="28">
        <v>15</v>
      </c>
      <c r="G91" s="28">
        <v>20000</v>
      </c>
      <c r="H91" s="28">
        <v>12600</v>
      </c>
      <c r="I91" s="28">
        <v>312600</v>
      </c>
      <c r="J91" s="28"/>
      <c r="K91" s="28"/>
      <c r="L91" s="28"/>
      <c r="M91" s="28"/>
      <c r="N91" s="28"/>
      <c r="O91" s="120">
        <v>7200</v>
      </c>
      <c r="P91" s="28"/>
      <c r="Q91" s="28"/>
      <c r="R91" s="28"/>
      <c r="S91" s="28"/>
      <c r="T91" s="28"/>
      <c r="U91" s="28" t="s">
        <v>179</v>
      </c>
      <c r="V91" s="56" t="s">
        <v>193</v>
      </c>
      <c r="W91" s="46"/>
    </row>
    <row r="92" spans="1:23" s="7" customFormat="1" ht="44.25" customHeight="1">
      <c r="A92" s="96">
        <v>4</v>
      </c>
      <c r="B92" s="97" t="s">
        <v>240</v>
      </c>
      <c r="C92" s="98"/>
      <c r="D92" s="27">
        <v>0</v>
      </c>
      <c r="E92" s="27">
        <v>0</v>
      </c>
      <c r="F92" s="27">
        <v>0</v>
      </c>
      <c r="G92" s="27">
        <v>0</v>
      </c>
      <c r="H92" s="27">
        <v>0</v>
      </c>
      <c r="I92" s="27">
        <v>3111200</v>
      </c>
      <c r="J92" s="27"/>
      <c r="K92" s="27"/>
      <c r="L92" s="27"/>
      <c r="M92" s="27"/>
      <c r="N92" s="27"/>
      <c r="O92" s="120">
        <v>7200</v>
      </c>
      <c r="P92" s="27"/>
      <c r="Q92" s="27"/>
      <c r="R92" s="27"/>
      <c r="S92" s="27"/>
      <c r="T92" s="27"/>
      <c r="U92" s="27">
        <v>0</v>
      </c>
      <c r="V92" s="99">
        <v>0</v>
      </c>
      <c r="W92" s="100"/>
    </row>
    <row r="93" spans="1:23" s="7" customFormat="1" ht="44.25" customHeight="1">
      <c r="A93" s="96" t="s">
        <v>241</v>
      </c>
      <c r="B93" s="97" t="s">
        <v>242</v>
      </c>
      <c r="C93" s="98"/>
      <c r="D93" s="27">
        <v>0</v>
      </c>
      <c r="E93" s="27">
        <v>0</v>
      </c>
      <c r="F93" s="27">
        <v>0</v>
      </c>
      <c r="G93" s="27">
        <v>0</v>
      </c>
      <c r="H93" s="27">
        <v>0</v>
      </c>
      <c r="I93" s="27">
        <v>325200</v>
      </c>
      <c r="J93" s="27"/>
      <c r="K93" s="27"/>
      <c r="L93" s="27"/>
      <c r="M93" s="27"/>
      <c r="N93" s="27"/>
      <c r="O93" s="120">
        <v>7200</v>
      </c>
      <c r="P93" s="27"/>
      <c r="Q93" s="27"/>
      <c r="R93" s="27"/>
      <c r="S93" s="27"/>
      <c r="T93" s="27"/>
      <c r="U93" s="27">
        <v>0</v>
      </c>
      <c r="V93" s="99">
        <v>0</v>
      </c>
      <c r="W93" s="100"/>
    </row>
    <row r="94" spans="1:23" ht="44.25" customHeight="1">
      <c r="A94" s="73" t="s">
        <v>444</v>
      </c>
      <c r="B94" s="24" t="s">
        <v>250</v>
      </c>
      <c r="C94" s="39"/>
      <c r="D94" s="28">
        <v>5</v>
      </c>
      <c r="E94" s="28">
        <v>0</v>
      </c>
      <c r="F94" s="28">
        <v>9</v>
      </c>
      <c r="G94" s="28">
        <v>20000</v>
      </c>
      <c r="H94" s="28">
        <v>12600</v>
      </c>
      <c r="I94" s="28">
        <v>192600</v>
      </c>
      <c r="J94" s="28"/>
      <c r="K94" s="28"/>
      <c r="L94" s="28"/>
      <c r="M94" s="28"/>
      <c r="N94" s="28"/>
      <c r="O94" s="120">
        <v>7200</v>
      </c>
      <c r="P94" s="28"/>
      <c r="Q94" s="28"/>
      <c r="R94" s="28"/>
      <c r="S94" s="28"/>
      <c r="T94" s="28"/>
      <c r="U94" s="28" t="s">
        <v>179</v>
      </c>
      <c r="V94" s="56" t="s">
        <v>243</v>
      </c>
      <c r="W94" s="46"/>
    </row>
    <row r="95" spans="1:23" ht="44.25" customHeight="1">
      <c r="A95" s="73" t="s">
        <v>445</v>
      </c>
      <c r="B95" s="24" t="s">
        <v>244</v>
      </c>
      <c r="C95" s="39"/>
      <c r="D95" s="28">
        <v>5</v>
      </c>
      <c r="E95" s="28">
        <v>0</v>
      </c>
      <c r="F95" s="28">
        <v>6</v>
      </c>
      <c r="G95" s="28">
        <v>20000</v>
      </c>
      <c r="H95" s="28">
        <v>12600</v>
      </c>
      <c r="I95" s="28">
        <v>132600</v>
      </c>
      <c r="J95" s="28"/>
      <c r="K95" s="28"/>
      <c r="L95" s="28"/>
      <c r="M95" s="28"/>
      <c r="N95" s="28"/>
      <c r="O95" s="120">
        <v>7200</v>
      </c>
      <c r="P95" s="28"/>
      <c r="Q95" s="28"/>
      <c r="R95" s="28"/>
      <c r="S95" s="28"/>
      <c r="T95" s="28"/>
      <c r="U95" s="28" t="s">
        <v>179</v>
      </c>
      <c r="V95" s="56" t="s">
        <v>243</v>
      </c>
      <c r="W95" s="46"/>
    </row>
    <row r="96" spans="1:23" s="7" customFormat="1" ht="44.25" customHeight="1">
      <c r="A96" s="96" t="s">
        <v>245</v>
      </c>
      <c r="B96" s="97" t="s">
        <v>246</v>
      </c>
      <c r="C96" s="98"/>
      <c r="D96" s="27">
        <v>0</v>
      </c>
      <c r="E96" s="27">
        <v>0</v>
      </c>
      <c r="F96" s="27">
        <v>0</v>
      </c>
      <c r="G96" s="27">
        <v>0</v>
      </c>
      <c r="H96" s="27">
        <v>0</v>
      </c>
      <c r="I96" s="27">
        <v>997800</v>
      </c>
      <c r="J96" s="27"/>
      <c r="K96" s="27"/>
      <c r="L96" s="27"/>
      <c r="M96" s="27"/>
      <c r="N96" s="27"/>
      <c r="O96" s="120">
        <v>7200</v>
      </c>
      <c r="P96" s="27"/>
      <c r="Q96" s="27"/>
      <c r="R96" s="27"/>
      <c r="S96" s="27"/>
      <c r="T96" s="27"/>
      <c r="U96" s="27">
        <v>0</v>
      </c>
      <c r="V96" s="99">
        <v>0</v>
      </c>
      <c r="W96" s="100"/>
    </row>
    <row r="97" spans="1:23" ht="44.25" customHeight="1">
      <c r="A97" s="73" t="s">
        <v>446</v>
      </c>
      <c r="B97" s="24" t="s">
        <v>351</v>
      </c>
      <c r="C97" s="39"/>
      <c r="D97" s="28">
        <v>2</v>
      </c>
      <c r="E97" s="28">
        <v>0</v>
      </c>
      <c r="F97" s="28">
        <v>13</v>
      </c>
      <c r="G97" s="28">
        <v>20000</v>
      </c>
      <c r="H97" s="28">
        <v>12600</v>
      </c>
      <c r="I97" s="28">
        <v>272600</v>
      </c>
      <c r="J97" s="28"/>
      <c r="K97" s="28"/>
      <c r="L97" s="28"/>
      <c r="M97" s="28"/>
      <c r="N97" s="28"/>
      <c r="O97" s="120">
        <v>7200</v>
      </c>
      <c r="P97" s="28"/>
      <c r="Q97" s="28"/>
      <c r="R97" s="28"/>
      <c r="S97" s="28"/>
      <c r="T97" s="28"/>
      <c r="U97" s="28" t="s">
        <v>179</v>
      </c>
      <c r="V97" s="56" t="s">
        <v>247</v>
      </c>
      <c r="W97" s="46"/>
    </row>
    <row r="98" spans="1:23" ht="44.25" customHeight="1">
      <c r="A98" s="73" t="s">
        <v>447</v>
      </c>
      <c r="B98" s="24" t="s">
        <v>352</v>
      </c>
      <c r="C98" s="39"/>
      <c r="D98" s="28">
        <v>2</v>
      </c>
      <c r="E98" s="28">
        <v>0</v>
      </c>
      <c r="F98" s="28">
        <v>18</v>
      </c>
      <c r="G98" s="28">
        <v>20000</v>
      </c>
      <c r="H98" s="28">
        <v>12600</v>
      </c>
      <c r="I98" s="28">
        <v>372600</v>
      </c>
      <c r="J98" s="28"/>
      <c r="K98" s="28"/>
      <c r="L98" s="28"/>
      <c r="M98" s="28"/>
      <c r="N98" s="28"/>
      <c r="O98" s="120">
        <v>7200</v>
      </c>
      <c r="P98" s="28"/>
      <c r="Q98" s="28"/>
      <c r="R98" s="28"/>
      <c r="S98" s="28"/>
      <c r="T98" s="28"/>
      <c r="U98" s="28" t="s">
        <v>179</v>
      </c>
      <c r="V98" s="56" t="s">
        <v>247</v>
      </c>
      <c r="W98" s="46"/>
    </row>
    <row r="99" spans="1:23" ht="44.25" customHeight="1">
      <c r="A99" s="73" t="s">
        <v>448</v>
      </c>
      <c r="B99" s="24" t="s">
        <v>353</v>
      </c>
      <c r="C99" s="39"/>
      <c r="D99" s="28">
        <v>2</v>
      </c>
      <c r="E99" s="28">
        <v>0</v>
      </c>
      <c r="F99" s="28">
        <v>17</v>
      </c>
      <c r="G99" s="28">
        <v>20000</v>
      </c>
      <c r="H99" s="28">
        <v>12600</v>
      </c>
      <c r="I99" s="28">
        <v>352600</v>
      </c>
      <c r="J99" s="28"/>
      <c r="K99" s="28"/>
      <c r="L99" s="28"/>
      <c r="M99" s="28"/>
      <c r="N99" s="28"/>
      <c r="O99" s="120">
        <v>7200</v>
      </c>
      <c r="P99" s="28"/>
      <c r="Q99" s="28"/>
      <c r="R99" s="28"/>
      <c r="S99" s="28"/>
      <c r="T99" s="28"/>
      <c r="U99" s="28" t="s">
        <v>179</v>
      </c>
      <c r="V99" s="56" t="s">
        <v>247</v>
      </c>
      <c r="W99" s="46"/>
    </row>
    <row r="100" spans="1:23" s="7" customFormat="1" ht="44.25" customHeight="1">
      <c r="A100" s="96" t="s">
        <v>248</v>
      </c>
      <c r="B100" s="97" t="s">
        <v>249</v>
      </c>
      <c r="C100" s="98"/>
      <c r="D100" s="27">
        <v>0</v>
      </c>
      <c r="E100" s="27">
        <v>0</v>
      </c>
      <c r="F100" s="27">
        <v>0</v>
      </c>
      <c r="G100" s="27">
        <v>0</v>
      </c>
      <c r="H100" s="27">
        <v>0</v>
      </c>
      <c r="I100" s="27">
        <v>172600</v>
      </c>
      <c r="J100" s="27"/>
      <c r="K100" s="27"/>
      <c r="L100" s="27"/>
      <c r="M100" s="27"/>
      <c r="N100" s="27"/>
      <c r="O100" s="120">
        <v>7200</v>
      </c>
      <c r="P100" s="27"/>
      <c r="Q100" s="27"/>
      <c r="R100" s="27"/>
      <c r="S100" s="27"/>
      <c r="T100" s="27"/>
      <c r="U100" s="27">
        <v>0</v>
      </c>
      <c r="V100" s="99">
        <v>0</v>
      </c>
      <c r="W100" s="100"/>
    </row>
    <row r="101" spans="1:23" ht="44.25" customHeight="1">
      <c r="A101" s="73" t="s">
        <v>449</v>
      </c>
      <c r="B101" s="24" t="s">
        <v>250</v>
      </c>
      <c r="C101" s="39"/>
      <c r="D101" s="28">
        <v>10</v>
      </c>
      <c r="E101" s="28">
        <v>0</v>
      </c>
      <c r="F101" s="28">
        <v>8</v>
      </c>
      <c r="G101" s="28">
        <v>20000</v>
      </c>
      <c r="H101" s="28">
        <v>12600</v>
      </c>
      <c r="I101" s="28">
        <v>172600</v>
      </c>
      <c r="J101" s="28"/>
      <c r="K101" s="28"/>
      <c r="L101" s="28"/>
      <c r="M101" s="28"/>
      <c r="N101" s="28"/>
      <c r="O101" s="120">
        <v>7200</v>
      </c>
      <c r="P101" s="28"/>
      <c r="Q101" s="28"/>
      <c r="R101" s="28"/>
      <c r="S101" s="28"/>
      <c r="T101" s="28"/>
      <c r="U101" s="28" t="s">
        <v>179</v>
      </c>
      <c r="V101" s="56" t="s">
        <v>193</v>
      </c>
      <c r="W101" s="46"/>
    </row>
    <row r="102" spans="1:23" s="7" customFormat="1" ht="44.25" customHeight="1">
      <c r="A102" s="96" t="s">
        <v>251</v>
      </c>
      <c r="B102" s="97" t="s">
        <v>252</v>
      </c>
      <c r="C102" s="98"/>
      <c r="D102" s="27">
        <v>0</v>
      </c>
      <c r="E102" s="27">
        <v>0</v>
      </c>
      <c r="F102" s="27">
        <v>0</v>
      </c>
      <c r="G102" s="27">
        <v>0</v>
      </c>
      <c r="H102" s="27">
        <v>0</v>
      </c>
      <c r="I102" s="27">
        <v>1615600</v>
      </c>
      <c r="J102" s="27"/>
      <c r="K102" s="27"/>
      <c r="L102" s="27"/>
      <c r="M102" s="27"/>
      <c r="N102" s="27"/>
      <c r="O102" s="120">
        <v>7200</v>
      </c>
      <c r="P102" s="27"/>
      <c r="Q102" s="27"/>
      <c r="R102" s="27"/>
      <c r="S102" s="27"/>
      <c r="T102" s="27"/>
      <c r="U102" s="27">
        <v>0</v>
      </c>
      <c r="V102" s="99">
        <v>0</v>
      </c>
      <c r="W102" s="100"/>
    </row>
    <row r="103" spans="1:23" ht="44.25" customHeight="1">
      <c r="A103" s="73" t="s">
        <v>450</v>
      </c>
      <c r="B103" s="24" t="s">
        <v>253</v>
      </c>
      <c r="C103" s="39"/>
      <c r="D103" s="28">
        <v>10</v>
      </c>
      <c r="E103" s="28">
        <v>0</v>
      </c>
      <c r="F103" s="28">
        <v>9</v>
      </c>
      <c r="G103" s="28">
        <v>20000</v>
      </c>
      <c r="H103" s="28">
        <v>12600</v>
      </c>
      <c r="I103" s="28">
        <v>192600</v>
      </c>
      <c r="J103" s="28"/>
      <c r="K103" s="28"/>
      <c r="L103" s="28"/>
      <c r="M103" s="28"/>
      <c r="N103" s="28"/>
      <c r="O103" s="120">
        <v>7200</v>
      </c>
      <c r="P103" s="28"/>
      <c r="Q103" s="28"/>
      <c r="R103" s="28"/>
      <c r="S103" s="28"/>
      <c r="T103" s="28"/>
      <c r="U103" s="28" t="s">
        <v>179</v>
      </c>
      <c r="V103" s="56" t="s">
        <v>193</v>
      </c>
      <c r="W103" s="46"/>
    </row>
    <row r="104" spans="1:23" ht="44.25" customHeight="1">
      <c r="A104" s="73" t="s">
        <v>451</v>
      </c>
      <c r="B104" s="24" t="s">
        <v>244</v>
      </c>
      <c r="C104" s="39"/>
      <c r="D104" s="28">
        <v>10</v>
      </c>
      <c r="E104" s="28">
        <v>0</v>
      </c>
      <c r="F104" s="28">
        <v>6</v>
      </c>
      <c r="G104" s="28">
        <v>20000</v>
      </c>
      <c r="H104" s="28">
        <v>12600</v>
      </c>
      <c r="I104" s="28">
        <v>132600</v>
      </c>
      <c r="J104" s="28"/>
      <c r="K104" s="28"/>
      <c r="L104" s="28"/>
      <c r="M104" s="28"/>
      <c r="N104" s="28"/>
      <c r="O104" s="120">
        <v>7200</v>
      </c>
      <c r="P104" s="28"/>
      <c r="Q104" s="28"/>
      <c r="R104" s="28"/>
      <c r="S104" s="28"/>
      <c r="T104" s="28"/>
      <c r="U104" s="28" t="s">
        <v>179</v>
      </c>
      <c r="V104" s="56" t="s">
        <v>193</v>
      </c>
      <c r="W104" s="46"/>
    </row>
    <row r="105" spans="1:23" ht="44.25" customHeight="1">
      <c r="A105" s="73" t="s">
        <v>452</v>
      </c>
      <c r="B105" s="24" t="s">
        <v>354</v>
      </c>
      <c r="C105" s="39"/>
      <c r="D105" s="28">
        <v>10</v>
      </c>
      <c r="E105" s="28">
        <v>0</v>
      </c>
      <c r="F105" s="28">
        <v>0</v>
      </c>
      <c r="G105" s="28">
        <v>20000</v>
      </c>
      <c r="H105" s="28">
        <v>12600</v>
      </c>
      <c r="I105" s="28">
        <v>12600</v>
      </c>
      <c r="J105" s="28"/>
      <c r="K105" s="28"/>
      <c r="L105" s="28"/>
      <c r="M105" s="28"/>
      <c r="N105" s="28"/>
      <c r="O105" s="120">
        <v>7200</v>
      </c>
      <c r="P105" s="28"/>
      <c r="Q105" s="28"/>
      <c r="R105" s="28"/>
      <c r="S105" s="28"/>
      <c r="T105" s="28"/>
      <c r="U105" s="28" t="s">
        <v>179</v>
      </c>
      <c r="V105" s="56" t="s">
        <v>193</v>
      </c>
      <c r="W105" s="46"/>
    </row>
    <row r="106" spans="1:23" ht="44.25" customHeight="1">
      <c r="A106" s="73" t="s">
        <v>453</v>
      </c>
      <c r="B106" s="24" t="s">
        <v>355</v>
      </c>
      <c r="C106" s="39"/>
      <c r="D106" s="28">
        <v>10</v>
      </c>
      <c r="E106" s="28">
        <v>0</v>
      </c>
      <c r="F106" s="28">
        <v>20</v>
      </c>
      <c r="G106" s="28">
        <v>20000</v>
      </c>
      <c r="H106" s="28">
        <v>12600</v>
      </c>
      <c r="I106" s="28">
        <v>412600</v>
      </c>
      <c r="J106" s="28"/>
      <c r="K106" s="28"/>
      <c r="L106" s="28"/>
      <c r="M106" s="28"/>
      <c r="N106" s="28"/>
      <c r="O106" s="120">
        <v>7200</v>
      </c>
      <c r="P106" s="28"/>
      <c r="Q106" s="28"/>
      <c r="R106" s="28"/>
      <c r="S106" s="28"/>
      <c r="T106" s="28"/>
      <c r="U106" s="28" t="s">
        <v>179</v>
      </c>
      <c r="V106" s="56" t="s">
        <v>193</v>
      </c>
      <c r="W106" s="46"/>
    </row>
    <row r="107" spans="1:23" ht="44.25" customHeight="1">
      <c r="A107" s="73" t="s">
        <v>454</v>
      </c>
      <c r="B107" s="24" t="s">
        <v>356</v>
      </c>
      <c r="C107" s="39"/>
      <c r="D107" s="28">
        <v>10</v>
      </c>
      <c r="E107" s="28">
        <v>0</v>
      </c>
      <c r="F107" s="28">
        <v>25</v>
      </c>
      <c r="G107" s="28">
        <v>20000</v>
      </c>
      <c r="H107" s="28">
        <v>12600</v>
      </c>
      <c r="I107" s="28">
        <v>512600</v>
      </c>
      <c r="J107" s="28"/>
      <c r="K107" s="28"/>
      <c r="L107" s="28"/>
      <c r="M107" s="28"/>
      <c r="N107" s="28"/>
      <c r="O107" s="120">
        <v>7200</v>
      </c>
      <c r="P107" s="28"/>
      <c r="Q107" s="28"/>
      <c r="R107" s="28"/>
      <c r="S107" s="28"/>
      <c r="T107" s="28"/>
      <c r="U107" s="28" t="s">
        <v>179</v>
      </c>
      <c r="V107" s="56" t="s">
        <v>193</v>
      </c>
      <c r="W107" s="46"/>
    </row>
    <row r="108" spans="1:23" ht="44.25" customHeight="1">
      <c r="A108" s="73" t="s">
        <v>455</v>
      </c>
      <c r="B108" s="24" t="s">
        <v>353</v>
      </c>
      <c r="C108" s="39"/>
      <c r="D108" s="28">
        <v>10</v>
      </c>
      <c r="E108" s="28">
        <v>0</v>
      </c>
      <c r="F108" s="28">
        <v>17</v>
      </c>
      <c r="G108" s="28">
        <v>20000</v>
      </c>
      <c r="H108" s="28">
        <v>12600</v>
      </c>
      <c r="I108" s="28">
        <v>352600</v>
      </c>
      <c r="J108" s="28"/>
      <c r="K108" s="28"/>
      <c r="L108" s="28"/>
      <c r="M108" s="28"/>
      <c r="N108" s="28"/>
      <c r="O108" s="120">
        <v>7200</v>
      </c>
      <c r="P108" s="28"/>
      <c r="Q108" s="28"/>
      <c r="R108" s="28"/>
      <c r="S108" s="28"/>
      <c r="T108" s="28"/>
      <c r="U108" s="28" t="s">
        <v>179</v>
      </c>
      <c r="V108" s="56" t="s">
        <v>193</v>
      </c>
      <c r="W108" s="46"/>
    </row>
    <row r="109" spans="1:23" s="7" customFormat="1" ht="44.25" customHeight="1">
      <c r="A109" s="96">
        <v>5</v>
      </c>
      <c r="B109" s="97" t="s">
        <v>254</v>
      </c>
      <c r="C109" s="98"/>
      <c r="D109" s="27">
        <v>0</v>
      </c>
      <c r="E109" s="27">
        <v>0</v>
      </c>
      <c r="F109" s="27">
        <v>0</v>
      </c>
      <c r="G109" s="27">
        <v>0</v>
      </c>
      <c r="H109" s="27">
        <v>0</v>
      </c>
      <c r="I109" s="27">
        <v>185200</v>
      </c>
      <c r="J109" s="27"/>
      <c r="K109" s="27"/>
      <c r="L109" s="27"/>
      <c r="M109" s="27"/>
      <c r="N109" s="27"/>
      <c r="O109" s="120">
        <v>7200</v>
      </c>
      <c r="P109" s="27"/>
      <c r="Q109" s="27"/>
      <c r="R109" s="27"/>
      <c r="S109" s="27"/>
      <c r="T109" s="27"/>
      <c r="U109" s="27">
        <v>0</v>
      </c>
      <c r="V109" s="99">
        <v>0</v>
      </c>
      <c r="W109" s="100"/>
    </row>
    <row r="110" spans="1:23" s="7" customFormat="1" ht="44.25" customHeight="1">
      <c r="A110" s="96" t="s">
        <v>255</v>
      </c>
      <c r="B110" s="97" t="s">
        <v>256</v>
      </c>
      <c r="C110" s="98"/>
      <c r="D110" s="27">
        <v>0</v>
      </c>
      <c r="E110" s="27">
        <v>0</v>
      </c>
      <c r="F110" s="27">
        <v>0</v>
      </c>
      <c r="G110" s="27">
        <v>0</v>
      </c>
      <c r="H110" s="27">
        <v>0</v>
      </c>
      <c r="I110" s="27">
        <v>92600</v>
      </c>
      <c r="J110" s="27"/>
      <c r="K110" s="27"/>
      <c r="L110" s="27"/>
      <c r="M110" s="27"/>
      <c r="N110" s="27"/>
      <c r="O110" s="120">
        <v>7200</v>
      </c>
      <c r="P110" s="27"/>
      <c r="Q110" s="27"/>
      <c r="R110" s="27"/>
      <c r="S110" s="27"/>
      <c r="T110" s="27"/>
      <c r="U110" s="27">
        <v>0</v>
      </c>
      <c r="V110" s="99">
        <v>0</v>
      </c>
      <c r="W110" s="100"/>
    </row>
    <row r="111" spans="1:23" ht="44.25" customHeight="1">
      <c r="A111" s="73" t="s">
        <v>456</v>
      </c>
      <c r="B111" s="24" t="s">
        <v>257</v>
      </c>
      <c r="C111" s="39"/>
      <c r="D111" s="28">
        <v>10</v>
      </c>
      <c r="E111" s="28">
        <v>0</v>
      </c>
      <c r="F111" s="28">
        <v>4</v>
      </c>
      <c r="G111" s="28">
        <v>20000</v>
      </c>
      <c r="H111" s="28">
        <v>12600</v>
      </c>
      <c r="I111" s="28">
        <v>92600</v>
      </c>
      <c r="J111" s="28"/>
      <c r="K111" s="28"/>
      <c r="L111" s="28"/>
      <c r="M111" s="28"/>
      <c r="N111" s="28"/>
      <c r="O111" s="120">
        <v>7200</v>
      </c>
      <c r="P111" s="28"/>
      <c r="Q111" s="28"/>
      <c r="R111" s="28"/>
      <c r="S111" s="28"/>
      <c r="T111" s="28"/>
      <c r="U111" s="28" t="s">
        <v>179</v>
      </c>
      <c r="V111" s="56" t="s">
        <v>193</v>
      </c>
      <c r="W111" s="46"/>
    </row>
    <row r="112" spans="1:23" s="7" customFormat="1" ht="44.25" customHeight="1">
      <c r="A112" s="96" t="s">
        <v>258</v>
      </c>
      <c r="B112" s="97" t="s">
        <v>259</v>
      </c>
      <c r="C112" s="98"/>
      <c r="D112" s="27">
        <v>0</v>
      </c>
      <c r="E112" s="27">
        <v>0</v>
      </c>
      <c r="F112" s="27">
        <v>0</v>
      </c>
      <c r="G112" s="27">
        <v>0</v>
      </c>
      <c r="H112" s="27">
        <v>0</v>
      </c>
      <c r="I112" s="27">
        <v>92600</v>
      </c>
      <c r="J112" s="27"/>
      <c r="K112" s="27"/>
      <c r="L112" s="27"/>
      <c r="M112" s="27"/>
      <c r="N112" s="27"/>
      <c r="O112" s="120">
        <v>7200</v>
      </c>
      <c r="P112" s="27"/>
      <c r="Q112" s="27"/>
      <c r="R112" s="27"/>
      <c r="S112" s="27"/>
      <c r="T112" s="27"/>
      <c r="U112" s="27">
        <v>0</v>
      </c>
      <c r="V112" s="99">
        <v>0</v>
      </c>
      <c r="W112" s="100"/>
    </row>
    <row r="113" spans="1:23" ht="44.25" customHeight="1">
      <c r="A113" s="73" t="s">
        <v>457</v>
      </c>
      <c r="B113" s="24" t="s">
        <v>257</v>
      </c>
      <c r="C113" s="39"/>
      <c r="D113" s="28">
        <v>10</v>
      </c>
      <c r="E113" s="28">
        <v>0</v>
      </c>
      <c r="F113" s="28">
        <v>4</v>
      </c>
      <c r="G113" s="28">
        <v>20000</v>
      </c>
      <c r="H113" s="28">
        <v>12600</v>
      </c>
      <c r="I113" s="28">
        <v>92600</v>
      </c>
      <c r="J113" s="28"/>
      <c r="K113" s="28"/>
      <c r="L113" s="28"/>
      <c r="M113" s="28"/>
      <c r="N113" s="28"/>
      <c r="O113" s="120">
        <v>7200</v>
      </c>
      <c r="P113" s="28"/>
      <c r="Q113" s="28"/>
      <c r="R113" s="28"/>
      <c r="S113" s="28"/>
      <c r="T113" s="28"/>
      <c r="U113" s="28" t="s">
        <v>179</v>
      </c>
      <c r="V113" s="56" t="s">
        <v>193</v>
      </c>
      <c r="W113" s="46"/>
    </row>
    <row r="114" spans="1:23" s="7" customFormat="1" ht="44.25" customHeight="1">
      <c r="A114" s="96">
        <v>6</v>
      </c>
      <c r="B114" s="97" t="s">
        <v>260</v>
      </c>
      <c r="C114" s="98"/>
      <c r="D114" s="27">
        <v>0</v>
      </c>
      <c r="E114" s="27">
        <v>0</v>
      </c>
      <c r="F114" s="27">
        <v>0</v>
      </c>
      <c r="G114" s="27">
        <v>0</v>
      </c>
      <c r="H114" s="27">
        <v>0</v>
      </c>
      <c r="I114" s="27">
        <v>1025200</v>
      </c>
      <c r="J114" s="27"/>
      <c r="K114" s="27"/>
      <c r="L114" s="27"/>
      <c r="M114" s="27"/>
      <c r="N114" s="27"/>
      <c r="O114" s="120">
        <v>7200</v>
      </c>
      <c r="P114" s="27"/>
      <c r="Q114" s="27"/>
      <c r="R114" s="27"/>
      <c r="S114" s="27"/>
      <c r="T114" s="27"/>
      <c r="U114" s="27">
        <v>0</v>
      </c>
      <c r="V114" s="99">
        <v>0</v>
      </c>
      <c r="W114" s="100"/>
    </row>
    <row r="115" spans="1:23" s="7" customFormat="1" ht="44.25" customHeight="1">
      <c r="A115" s="96" t="s">
        <v>261</v>
      </c>
      <c r="B115" s="97" t="s">
        <v>262</v>
      </c>
      <c r="C115" s="98"/>
      <c r="D115" s="27">
        <v>0</v>
      </c>
      <c r="E115" s="27">
        <v>0</v>
      </c>
      <c r="F115" s="27">
        <v>0</v>
      </c>
      <c r="G115" s="27">
        <v>0</v>
      </c>
      <c r="H115" s="27">
        <v>0</v>
      </c>
      <c r="I115" s="27">
        <v>512600</v>
      </c>
      <c r="J115" s="27"/>
      <c r="K115" s="27"/>
      <c r="L115" s="27"/>
      <c r="M115" s="27"/>
      <c r="N115" s="27"/>
      <c r="O115" s="120">
        <v>7200</v>
      </c>
      <c r="P115" s="27"/>
      <c r="Q115" s="27"/>
      <c r="R115" s="27"/>
      <c r="S115" s="27"/>
      <c r="T115" s="27"/>
      <c r="U115" s="27">
        <v>0</v>
      </c>
      <c r="V115" s="99">
        <v>0</v>
      </c>
      <c r="W115" s="100"/>
    </row>
    <row r="116" spans="1:23" ht="44.25" customHeight="1">
      <c r="A116" s="73" t="s">
        <v>458</v>
      </c>
      <c r="B116" s="24" t="s">
        <v>263</v>
      </c>
      <c r="C116" s="39"/>
      <c r="D116" s="28">
        <v>10</v>
      </c>
      <c r="E116" s="28">
        <v>0</v>
      </c>
      <c r="F116" s="28">
        <v>25</v>
      </c>
      <c r="G116" s="28">
        <v>20000</v>
      </c>
      <c r="H116" s="28">
        <v>12600</v>
      </c>
      <c r="I116" s="28">
        <v>512600</v>
      </c>
      <c r="J116" s="28"/>
      <c r="K116" s="28"/>
      <c r="L116" s="28"/>
      <c r="M116" s="28"/>
      <c r="N116" s="28"/>
      <c r="O116" s="120">
        <v>7200</v>
      </c>
      <c r="P116" s="28"/>
      <c r="Q116" s="28"/>
      <c r="R116" s="28"/>
      <c r="S116" s="28"/>
      <c r="T116" s="28"/>
      <c r="U116" s="28" t="s">
        <v>179</v>
      </c>
      <c r="V116" s="56" t="s">
        <v>193</v>
      </c>
      <c r="W116" s="46"/>
    </row>
    <row r="117" spans="1:23" s="7" customFormat="1" ht="44.25" customHeight="1">
      <c r="A117" s="96" t="s">
        <v>264</v>
      </c>
      <c r="B117" s="97" t="s">
        <v>265</v>
      </c>
      <c r="C117" s="98"/>
      <c r="D117" s="27">
        <v>0</v>
      </c>
      <c r="E117" s="27">
        <v>0</v>
      </c>
      <c r="F117" s="27">
        <v>0</v>
      </c>
      <c r="G117" s="27">
        <v>0</v>
      </c>
      <c r="H117" s="27">
        <v>0</v>
      </c>
      <c r="I117" s="27">
        <v>512600</v>
      </c>
      <c r="J117" s="27"/>
      <c r="K117" s="27"/>
      <c r="L117" s="27"/>
      <c r="M117" s="27"/>
      <c r="N117" s="27"/>
      <c r="O117" s="120">
        <v>7200</v>
      </c>
      <c r="P117" s="27"/>
      <c r="Q117" s="27"/>
      <c r="R117" s="27"/>
      <c r="S117" s="27"/>
      <c r="T117" s="27"/>
      <c r="U117" s="27">
        <v>0</v>
      </c>
      <c r="V117" s="99">
        <v>0</v>
      </c>
      <c r="W117" s="100"/>
    </row>
    <row r="118" spans="1:23" ht="44.25" customHeight="1">
      <c r="A118" s="73" t="s">
        <v>459</v>
      </c>
      <c r="B118" s="24" t="s">
        <v>263</v>
      </c>
      <c r="C118" s="39"/>
      <c r="D118" s="28">
        <v>10</v>
      </c>
      <c r="E118" s="28">
        <v>0</v>
      </c>
      <c r="F118" s="28">
        <v>25</v>
      </c>
      <c r="G118" s="28">
        <v>20000</v>
      </c>
      <c r="H118" s="28">
        <v>12600</v>
      </c>
      <c r="I118" s="28">
        <v>512600</v>
      </c>
      <c r="J118" s="28"/>
      <c r="K118" s="28"/>
      <c r="L118" s="28"/>
      <c r="M118" s="28"/>
      <c r="N118" s="28"/>
      <c r="O118" s="120">
        <v>7200</v>
      </c>
      <c r="P118" s="28"/>
      <c r="Q118" s="28"/>
      <c r="R118" s="28"/>
      <c r="S118" s="28"/>
      <c r="T118" s="28"/>
      <c r="U118" s="28" t="s">
        <v>179</v>
      </c>
      <c r="V118" s="56" t="s">
        <v>193</v>
      </c>
      <c r="W118" s="46"/>
    </row>
    <row r="119" spans="1:23" s="7" customFormat="1" ht="44.25" customHeight="1">
      <c r="A119" s="96">
        <v>7</v>
      </c>
      <c r="B119" s="97" t="s">
        <v>266</v>
      </c>
      <c r="C119" s="98"/>
      <c r="D119" s="27">
        <v>0</v>
      </c>
      <c r="E119" s="27">
        <v>0</v>
      </c>
      <c r="F119" s="27">
        <v>0</v>
      </c>
      <c r="G119" s="27">
        <v>0</v>
      </c>
      <c r="H119" s="27">
        <v>0</v>
      </c>
      <c r="I119" s="27">
        <v>15818600</v>
      </c>
      <c r="J119" s="27"/>
      <c r="K119" s="27"/>
      <c r="L119" s="27"/>
      <c r="M119" s="27"/>
      <c r="N119" s="27"/>
      <c r="O119" s="120">
        <v>7200</v>
      </c>
      <c r="P119" s="27"/>
      <c r="Q119" s="27"/>
      <c r="R119" s="27"/>
      <c r="S119" s="27"/>
      <c r="T119" s="27"/>
      <c r="U119" s="27">
        <v>0</v>
      </c>
      <c r="V119" s="99">
        <v>0</v>
      </c>
      <c r="W119" s="100"/>
    </row>
    <row r="120" spans="1:23" s="7" customFormat="1" ht="44.25" customHeight="1">
      <c r="A120" s="96" t="s">
        <v>267</v>
      </c>
      <c r="B120" s="97" t="s">
        <v>268</v>
      </c>
      <c r="C120" s="98"/>
      <c r="D120" s="27">
        <v>0</v>
      </c>
      <c r="E120" s="27">
        <v>0</v>
      </c>
      <c r="F120" s="27">
        <v>0</v>
      </c>
      <c r="G120" s="27">
        <v>0</v>
      </c>
      <c r="H120" s="27">
        <v>0</v>
      </c>
      <c r="I120" s="27">
        <v>8675600</v>
      </c>
      <c r="J120" s="27"/>
      <c r="K120" s="27"/>
      <c r="L120" s="27"/>
      <c r="M120" s="27"/>
      <c r="N120" s="27"/>
      <c r="O120" s="120">
        <v>7200</v>
      </c>
      <c r="P120" s="27"/>
      <c r="Q120" s="27"/>
      <c r="R120" s="27"/>
      <c r="S120" s="27"/>
      <c r="T120" s="27"/>
      <c r="U120" s="27">
        <v>0</v>
      </c>
      <c r="V120" s="99">
        <v>0</v>
      </c>
      <c r="W120" s="100"/>
    </row>
    <row r="121" spans="1:23" ht="44.25" customHeight="1">
      <c r="A121" s="73" t="s">
        <v>460</v>
      </c>
      <c r="B121" s="24" t="s">
        <v>269</v>
      </c>
      <c r="C121" s="39"/>
      <c r="D121" s="28">
        <v>10</v>
      </c>
      <c r="E121" s="28">
        <v>0</v>
      </c>
      <c r="F121" s="28">
        <v>69</v>
      </c>
      <c r="G121" s="28">
        <v>20000</v>
      </c>
      <c r="H121" s="28">
        <v>12600</v>
      </c>
      <c r="I121" s="28">
        <v>1392600</v>
      </c>
      <c r="J121" s="28"/>
      <c r="K121" s="28"/>
      <c r="L121" s="28"/>
      <c r="M121" s="28"/>
      <c r="N121" s="28"/>
      <c r="O121" s="120">
        <v>7200</v>
      </c>
      <c r="P121" s="28"/>
      <c r="Q121" s="28"/>
      <c r="R121" s="28"/>
      <c r="S121" s="28"/>
      <c r="T121" s="28"/>
      <c r="U121" s="28" t="s">
        <v>179</v>
      </c>
      <c r="V121" s="56" t="s">
        <v>193</v>
      </c>
      <c r="W121" s="46"/>
    </row>
    <row r="122" spans="1:23" ht="44.25" customHeight="1">
      <c r="A122" s="73" t="s">
        <v>461</v>
      </c>
      <c r="B122" s="24" t="s">
        <v>270</v>
      </c>
      <c r="C122" s="39"/>
      <c r="D122" s="28">
        <v>10</v>
      </c>
      <c r="E122" s="28">
        <v>0</v>
      </c>
      <c r="F122" s="28">
        <v>68</v>
      </c>
      <c r="G122" s="28">
        <v>20000</v>
      </c>
      <c r="H122" s="28">
        <v>12600</v>
      </c>
      <c r="I122" s="28">
        <v>1372600</v>
      </c>
      <c r="J122" s="28"/>
      <c r="K122" s="28"/>
      <c r="L122" s="28"/>
      <c r="M122" s="28"/>
      <c r="N122" s="28"/>
      <c r="O122" s="120">
        <v>7200</v>
      </c>
      <c r="P122" s="28"/>
      <c r="Q122" s="28"/>
      <c r="R122" s="28"/>
      <c r="S122" s="28"/>
      <c r="T122" s="28"/>
      <c r="U122" s="28" t="s">
        <v>179</v>
      </c>
      <c r="V122" s="56" t="s">
        <v>193</v>
      </c>
      <c r="W122" s="46"/>
    </row>
    <row r="123" spans="1:23" ht="44.25" customHeight="1">
      <c r="A123" s="73" t="s">
        <v>462</v>
      </c>
      <c r="B123" s="24" t="s">
        <v>271</v>
      </c>
      <c r="C123" s="39"/>
      <c r="D123" s="28">
        <v>10</v>
      </c>
      <c r="E123" s="28">
        <v>0</v>
      </c>
      <c r="F123" s="28">
        <v>70</v>
      </c>
      <c r="G123" s="28">
        <v>20000</v>
      </c>
      <c r="H123" s="28">
        <v>12600</v>
      </c>
      <c r="I123" s="28">
        <v>1412600</v>
      </c>
      <c r="J123" s="28"/>
      <c r="K123" s="28"/>
      <c r="L123" s="28"/>
      <c r="M123" s="28"/>
      <c r="N123" s="28"/>
      <c r="O123" s="120">
        <v>7200</v>
      </c>
      <c r="P123" s="28"/>
      <c r="Q123" s="28"/>
      <c r="R123" s="28"/>
      <c r="S123" s="28"/>
      <c r="T123" s="28"/>
      <c r="U123" s="28" t="s">
        <v>179</v>
      </c>
      <c r="V123" s="56" t="s">
        <v>193</v>
      </c>
      <c r="W123" s="46"/>
    </row>
    <row r="124" spans="1:23" ht="44.25" customHeight="1">
      <c r="A124" s="73" t="s">
        <v>463</v>
      </c>
      <c r="B124" s="24" t="s">
        <v>272</v>
      </c>
      <c r="C124" s="39"/>
      <c r="D124" s="28">
        <v>10</v>
      </c>
      <c r="E124" s="28">
        <v>0</v>
      </c>
      <c r="F124" s="28">
        <v>72</v>
      </c>
      <c r="G124" s="28">
        <v>20000</v>
      </c>
      <c r="H124" s="28">
        <v>12600</v>
      </c>
      <c r="I124" s="28">
        <v>1452600</v>
      </c>
      <c r="J124" s="28"/>
      <c r="K124" s="28"/>
      <c r="L124" s="28"/>
      <c r="M124" s="28"/>
      <c r="N124" s="28"/>
      <c r="O124" s="120">
        <v>7200</v>
      </c>
      <c r="P124" s="28"/>
      <c r="Q124" s="28"/>
      <c r="R124" s="28"/>
      <c r="S124" s="28"/>
      <c r="T124" s="28"/>
      <c r="U124" s="28" t="s">
        <v>179</v>
      </c>
      <c r="V124" s="56" t="s">
        <v>193</v>
      </c>
      <c r="W124" s="46"/>
    </row>
    <row r="125" spans="1:23" ht="44.25" customHeight="1">
      <c r="A125" s="73" t="s">
        <v>464</v>
      </c>
      <c r="B125" s="24" t="s">
        <v>357</v>
      </c>
      <c r="C125" s="39"/>
      <c r="D125" s="28">
        <v>10</v>
      </c>
      <c r="E125" s="28">
        <v>0</v>
      </c>
      <c r="F125" s="28">
        <v>75</v>
      </c>
      <c r="G125" s="28">
        <v>20000</v>
      </c>
      <c r="H125" s="28">
        <v>12600</v>
      </c>
      <c r="I125" s="28">
        <v>1512600</v>
      </c>
      <c r="J125" s="28"/>
      <c r="K125" s="28"/>
      <c r="L125" s="28"/>
      <c r="M125" s="28"/>
      <c r="N125" s="28"/>
      <c r="O125" s="120">
        <v>7200</v>
      </c>
      <c r="P125" s="28"/>
      <c r="Q125" s="28"/>
      <c r="R125" s="28"/>
      <c r="S125" s="28"/>
      <c r="T125" s="28"/>
      <c r="U125" s="28" t="s">
        <v>179</v>
      </c>
      <c r="V125" s="56" t="s">
        <v>193</v>
      </c>
      <c r="W125" s="46"/>
    </row>
    <row r="126" spans="1:23" ht="53.25" customHeight="1">
      <c r="A126" s="73" t="s">
        <v>465</v>
      </c>
      <c r="B126" s="24" t="s">
        <v>358</v>
      </c>
      <c r="C126" s="39"/>
      <c r="D126" s="28">
        <v>10</v>
      </c>
      <c r="E126" s="28">
        <v>0</v>
      </c>
      <c r="F126" s="28">
        <v>76</v>
      </c>
      <c r="G126" s="28">
        <v>20000</v>
      </c>
      <c r="H126" s="28">
        <v>12600</v>
      </c>
      <c r="I126" s="28">
        <v>1532600</v>
      </c>
      <c r="J126" s="28"/>
      <c r="K126" s="28"/>
      <c r="L126" s="28"/>
      <c r="M126" s="28"/>
      <c r="N126" s="28"/>
      <c r="O126" s="120">
        <v>7200</v>
      </c>
      <c r="P126" s="28"/>
      <c r="Q126" s="28"/>
      <c r="R126" s="28"/>
      <c r="S126" s="28"/>
      <c r="T126" s="28"/>
      <c r="U126" s="28" t="s">
        <v>179</v>
      </c>
      <c r="V126" s="56" t="s">
        <v>193</v>
      </c>
      <c r="W126" s="46"/>
    </row>
    <row r="127" spans="1:23" s="7" customFormat="1" ht="44.25" customHeight="1">
      <c r="A127" s="96" t="s">
        <v>273</v>
      </c>
      <c r="B127" s="97" t="s">
        <v>274</v>
      </c>
      <c r="C127" s="98"/>
      <c r="D127" s="27">
        <v>0</v>
      </c>
      <c r="E127" s="27">
        <v>0</v>
      </c>
      <c r="F127" s="27">
        <v>0</v>
      </c>
      <c r="G127" s="27">
        <v>0</v>
      </c>
      <c r="H127" s="27">
        <v>0</v>
      </c>
      <c r="I127" s="27">
        <v>7143000</v>
      </c>
      <c r="J127" s="27"/>
      <c r="K127" s="27"/>
      <c r="L127" s="27"/>
      <c r="M127" s="27"/>
      <c r="N127" s="27"/>
      <c r="O127" s="120">
        <v>7200</v>
      </c>
      <c r="P127" s="27"/>
      <c r="Q127" s="27"/>
      <c r="R127" s="27"/>
      <c r="S127" s="27"/>
      <c r="T127" s="27"/>
      <c r="U127" s="27">
        <v>0</v>
      </c>
      <c r="V127" s="99">
        <v>0</v>
      </c>
      <c r="W127" s="100"/>
    </row>
    <row r="128" spans="1:23" ht="44.25" customHeight="1">
      <c r="A128" s="73" t="s">
        <v>466</v>
      </c>
      <c r="B128" s="24" t="s">
        <v>275</v>
      </c>
      <c r="C128" s="39"/>
      <c r="D128" s="28">
        <v>10</v>
      </c>
      <c r="E128" s="28">
        <v>0</v>
      </c>
      <c r="F128" s="28">
        <v>69</v>
      </c>
      <c r="G128" s="28">
        <v>20000</v>
      </c>
      <c r="H128" s="28">
        <v>12600</v>
      </c>
      <c r="I128" s="28">
        <v>1392600</v>
      </c>
      <c r="J128" s="28"/>
      <c r="K128" s="28"/>
      <c r="L128" s="28"/>
      <c r="M128" s="28"/>
      <c r="N128" s="28"/>
      <c r="O128" s="120">
        <v>7200</v>
      </c>
      <c r="P128" s="28"/>
      <c r="Q128" s="28"/>
      <c r="R128" s="28"/>
      <c r="S128" s="28"/>
      <c r="T128" s="28"/>
      <c r="U128" s="28" t="s">
        <v>179</v>
      </c>
      <c r="V128" s="56" t="s">
        <v>193</v>
      </c>
      <c r="W128" s="46"/>
    </row>
    <row r="129" spans="1:23" ht="44.25" customHeight="1">
      <c r="A129" s="73" t="s">
        <v>467</v>
      </c>
      <c r="B129" s="24" t="s">
        <v>276</v>
      </c>
      <c r="C129" s="39"/>
      <c r="D129" s="28">
        <v>10</v>
      </c>
      <c r="E129" s="28">
        <v>0</v>
      </c>
      <c r="F129" s="28">
        <v>68</v>
      </c>
      <c r="G129" s="28">
        <v>20000</v>
      </c>
      <c r="H129" s="28">
        <v>12600</v>
      </c>
      <c r="I129" s="28">
        <v>1372600</v>
      </c>
      <c r="J129" s="28"/>
      <c r="K129" s="28"/>
      <c r="L129" s="28"/>
      <c r="M129" s="28"/>
      <c r="N129" s="28"/>
      <c r="O129" s="120">
        <v>7200</v>
      </c>
      <c r="P129" s="28"/>
      <c r="Q129" s="28"/>
      <c r="R129" s="28"/>
      <c r="S129" s="28"/>
      <c r="T129" s="28"/>
      <c r="U129" s="28" t="s">
        <v>179</v>
      </c>
      <c r="V129" s="56" t="s">
        <v>193</v>
      </c>
      <c r="W129" s="46"/>
    </row>
    <row r="130" spans="1:23" ht="44.25" customHeight="1">
      <c r="A130" s="73" t="s">
        <v>468</v>
      </c>
      <c r="B130" s="24" t="s">
        <v>277</v>
      </c>
      <c r="C130" s="39"/>
      <c r="D130" s="28">
        <v>10</v>
      </c>
      <c r="E130" s="28">
        <v>0</v>
      </c>
      <c r="F130" s="28">
        <v>70</v>
      </c>
      <c r="G130" s="28">
        <v>20000</v>
      </c>
      <c r="H130" s="28">
        <v>12600</v>
      </c>
      <c r="I130" s="28">
        <v>1412600</v>
      </c>
      <c r="J130" s="28"/>
      <c r="K130" s="28"/>
      <c r="L130" s="28"/>
      <c r="M130" s="28"/>
      <c r="N130" s="28"/>
      <c r="O130" s="120">
        <v>7200</v>
      </c>
      <c r="P130" s="28"/>
      <c r="Q130" s="28"/>
      <c r="R130" s="28"/>
      <c r="S130" s="28"/>
      <c r="T130" s="28"/>
      <c r="U130" s="28" t="s">
        <v>179</v>
      </c>
      <c r="V130" s="56" t="s">
        <v>193</v>
      </c>
      <c r="W130" s="46"/>
    </row>
    <row r="131" spans="1:23" ht="44.25" customHeight="1">
      <c r="A131" s="73" t="s">
        <v>469</v>
      </c>
      <c r="B131" s="24" t="s">
        <v>278</v>
      </c>
      <c r="C131" s="39"/>
      <c r="D131" s="28">
        <v>10</v>
      </c>
      <c r="E131" s="28">
        <v>0</v>
      </c>
      <c r="F131" s="28">
        <v>72</v>
      </c>
      <c r="G131" s="28">
        <v>20000</v>
      </c>
      <c r="H131" s="28">
        <v>12600</v>
      </c>
      <c r="I131" s="28">
        <v>1452600</v>
      </c>
      <c r="J131" s="28"/>
      <c r="K131" s="28"/>
      <c r="L131" s="28"/>
      <c r="M131" s="28"/>
      <c r="N131" s="28"/>
      <c r="O131" s="120">
        <v>7200</v>
      </c>
      <c r="P131" s="28"/>
      <c r="Q131" s="28"/>
      <c r="R131" s="28"/>
      <c r="S131" s="28"/>
      <c r="T131" s="28"/>
      <c r="U131" s="28" t="s">
        <v>179</v>
      </c>
      <c r="V131" s="56" t="s">
        <v>193</v>
      </c>
      <c r="W131" s="46"/>
    </row>
    <row r="132" spans="1:23" ht="44.25" customHeight="1">
      <c r="A132" s="73" t="s">
        <v>470</v>
      </c>
      <c r="B132" s="24" t="s">
        <v>359</v>
      </c>
      <c r="C132" s="39"/>
      <c r="D132" s="28">
        <v>10</v>
      </c>
      <c r="E132" s="28">
        <v>0</v>
      </c>
      <c r="F132" s="28">
        <v>75</v>
      </c>
      <c r="G132" s="28">
        <v>20000</v>
      </c>
      <c r="H132" s="28">
        <v>12600</v>
      </c>
      <c r="I132" s="28">
        <v>1512600</v>
      </c>
      <c r="J132" s="28"/>
      <c r="K132" s="28"/>
      <c r="L132" s="28"/>
      <c r="M132" s="28"/>
      <c r="N132" s="28"/>
      <c r="O132" s="120">
        <v>7200</v>
      </c>
      <c r="P132" s="28"/>
      <c r="Q132" s="28"/>
      <c r="R132" s="28"/>
      <c r="S132" s="28"/>
      <c r="T132" s="28"/>
      <c r="U132" s="28" t="s">
        <v>179</v>
      </c>
      <c r="V132" s="56" t="s">
        <v>193</v>
      </c>
      <c r="W132" s="46"/>
    </row>
    <row r="133" spans="1:23" s="7" customFormat="1" ht="44.25" customHeight="1">
      <c r="A133" s="96">
        <v>8</v>
      </c>
      <c r="B133" s="97" t="s">
        <v>279</v>
      </c>
      <c r="C133" s="98"/>
      <c r="D133" s="27">
        <v>0</v>
      </c>
      <c r="E133" s="27">
        <v>0</v>
      </c>
      <c r="F133" s="27">
        <v>0</v>
      </c>
      <c r="G133" s="27">
        <v>0</v>
      </c>
      <c r="H133" s="27">
        <v>0</v>
      </c>
      <c r="I133" s="27">
        <v>16071200</v>
      </c>
      <c r="J133" s="27"/>
      <c r="K133" s="27"/>
      <c r="L133" s="27"/>
      <c r="M133" s="27"/>
      <c r="N133" s="27"/>
      <c r="O133" s="120">
        <v>7200</v>
      </c>
      <c r="P133" s="27"/>
      <c r="Q133" s="27"/>
      <c r="R133" s="27"/>
      <c r="S133" s="27"/>
      <c r="T133" s="27"/>
      <c r="U133" s="27">
        <v>0</v>
      </c>
      <c r="V133" s="99">
        <v>0</v>
      </c>
      <c r="W133" s="100"/>
    </row>
    <row r="134" spans="1:23" s="7" customFormat="1" ht="44.25" customHeight="1">
      <c r="A134" s="96" t="s">
        <v>280</v>
      </c>
      <c r="B134" s="97" t="s">
        <v>281</v>
      </c>
      <c r="C134" s="98"/>
      <c r="D134" s="27">
        <v>0</v>
      </c>
      <c r="E134" s="27">
        <v>0</v>
      </c>
      <c r="F134" s="27">
        <v>0</v>
      </c>
      <c r="G134" s="27">
        <v>0</v>
      </c>
      <c r="H134" s="27">
        <v>0</v>
      </c>
      <c r="I134" s="27">
        <v>6663000</v>
      </c>
      <c r="J134" s="27"/>
      <c r="K134" s="27"/>
      <c r="L134" s="27"/>
      <c r="M134" s="27"/>
      <c r="N134" s="27"/>
      <c r="O134" s="120">
        <v>7200</v>
      </c>
      <c r="P134" s="27"/>
      <c r="Q134" s="27"/>
      <c r="R134" s="27"/>
      <c r="S134" s="27"/>
      <c r="T134" s="27"/>
      <c r="U134" s="27">
        <v>0</v>
      </c>
      <c r="V134" s="99">
        <v>0</v>
      </c>
      <c r="W134" s="100"/>
    </row>
    <row r="135" spans="1:23" ht="44.25" customHeight="1">
      <c r="A135" s="73" t="s">
        <v>471</v>
      </c>
      <c r="B135" s="24" t="s">
        <v>205</v>
      </c>
      <c r="C135" s="39"/>
      <c r="D135" s="28">
        <v>10</v>
      </c>
      <c r="E135" s="28">
        <v>0</v>
      </c>
      <c r="F135" s="28">
        <v>64</v>
      </c>
      <c r="G135" s="28">
        <v>20000</v>
      </c>
      <c r="H135" s="28">
        <v>12600</v>
      </c>
      <c r="I135" s="28">
        <v>1292600</v>
      </c>
      <c r="J135" s="28"/>
      <c r="K135" s="28"/>
      <c r="L135" s="28"/>
      <c r="M135" s="28"/>
      <c r="N135" s="28"/>
      <c r="O135" s="120">
        <v>7200</v>
      </c>
      <c r="P135" s="28"/>
      <c r="Q135" s="28"/>
      <c r="R135" s="28"/>
      <c r="S135" s="28"/>
      <c r="T135" s="28"/>
      <c r="U135" s="28" t="s">
        <v>179</v>
      </c>
      <c r="V135" s="56" t="s">
        <v>193</v>
      </c>
      <c r="W135" s="46"/>
    </row>
    <row r="136" spans="1:23" ht="44.25" customHeight="1">
      <c r="A136" s="73" t="s">
        <v>472</v>
      </c>
      <c r="B136" s="24" t="s">
        <v>282</v>
      </c>
      <c r="C136" s="39"/>
      <c r="D136" s="28">
        <v>10</v>
      </c>
      <c r="E136" s="28">
        <v>0</v>
      </c>
      <c r="F136" s="28">
        <v>64</v>
      </c>
      <c r="G136" s="28">
        <v>20000</v>
      </c>
      <c r="H136" s="28">
        <v>12600</v>
      </c>
      <c r="I136" s="28">
        <v>1292600</v>
      </c>
      <c r="J136" s="28"/>
      <c r="K136" s="28"/>
      <c r="L136" s="28"/>
      <c r="M136" s="28"/>
      <c r="N136" s="28"/>
      <c r="O136" s="120">
        <v>7200</v>
      </c>
      <c r="P136" s="28"/>
      <c r="Q136" s="28"/>
      <c r="R136" s="28"/>
      <c r="S136" s="28"/>
      <c r="T136" s="28"/>
      <c r="U136" s="28" t="s">
        <v>179</v>
      </c>
      <c r="V136" s="56" t="s">
        <v>193</v>
      </c>
      <c r="W136" s="46"/>
    </row>
    <row r="137" spans="1:23" ht="44.25" customHeight="1">
      <c r="A137" s="73" t="s">
        <v>473</v>
      </c>
      <c r="B137" s="24" t="s">
        <v>283</v>
      </c>
      <c r="C137" s="39"/>
      <c r="D137" s="28">
        <v>10</v>
      </c>
      <c r="E137" s="28">
        <v>0</v>
      </c>
      <c r="F137" s="28">
        <v>64</v>
      </c>
      <c r="G137" s="28">
        <v>20000</v>
      </c>
      <c r="H137" s="28">
        <v>12600</v>
      </c>
      <c r="I137" s="28">
        <v>1292600</v>
      </c>
      <c r="J137" s="28"/>
      <c r="K137" s="28"/>
      <c r="L137" s="28"/>
      <c r="M137" s="28"/>
      <c r="N137" s="28"/>
      <c r="O137" s="120">
        <v>7200</v>
      </c>
      <c r="P137" s="28"/>
      <c r="Q137" s="28"/>
      <c r="R137" s="28"/>
      <c r="S137" s="28"/>
      <c r="T137" s="28"/>
      <c r="U137" s="28" t="s">
        <v>179</v>
      </c>
      <c r="V137" s="56" t="s">
        <v>193</v>
      </c>
      <c r="W137" s="46"/>
    </row>
    <row r="138" spans="1:23" ht="44.25" customHeight="1">
      <c r="A138" s="73" t="s">
        <v>474</v>
      </c>
      <c r="B138" s="24" t="s">
        <v>284</v>
      </c>
      <c r="C138" s="39"/>
      <c r="D138" s="28">
        <v>10</v>
      </c>
      <c r="E138" s="28">
        <v>0</v>
      </c>
      <c r="F138" s="28">
        <v>68</v>
      </c>
      <c r="G138" s="28">
        <v>20000</v>
      </c>
      <c r="H138" s="28">
        <v>12600</v>
      </c>
      <c r="I138" s="28">
        <v>1372600</v>
      </c>
      <c r="J138" s="28"/>
      <c r="K138" s="28"/>
      <c r="L138" s="28"/>
      <c r="M138" s="28"/>
      <c r="N138" s="28"/>
      <c r="O138" s="120">
        <v>7200</v>
      </c>
      <c r="P138" s="28"/>
      <c r="Q138" s="28"/>
      <c r="R138" s="28"/>
      <c r="S138" s="28"/>
      <c r="T138" s="28"/>
      <c r="U138" s="28" t="s">
        <v>179</v>
      </c>
      <c r="V138" s="56" t="s">
        <v>193</v>
      </c>
      <c r="W138" s="46"/>
    </row>
    <row r="139" spans="1:23" ht="44.25" customHeight="1">
      <c r="A139" s="73" t="s">
        <v>475</v>
      </c>
      <c r="B139" s="24" t="s">
        <v>285</v>
      </c>
      <c r="C139" s="39"/>
      <c r="D139" s="28">
        <v>10</v>
      </c>
      <c r="E139" s="28">
        <v>0</v>
      </c>
      <c r="F139" s="28">
        <v>70</v>
      </c>
      <c r="G139" s="28">
        <v>20000</v>
      </c>
      <c r="H139" s="28">
        <v>12600</v>
      </c>
      <c r="I139" s="28">
        <v>1412600</v>
      </c>
      <c r="J139" s="28"/>
      <c r="K139" s="28"/>
      <c r="L139" s="28"/>
      <c r="M139" s="28"/>
      <c r="N139" s="28"/>
      <c r="O139" s="120">
        <v>7200</v>
      </c>
      <c r="P139" s="28"/>
      <c r="Q139" s="28"/>
      <c r="R139" s="28"/>
      <c r="S139" s="28"/>
      <c r="T139" s="28"/>
      <c r="U139" s="28" t="s">
        <v>179</v>
      </c>
      <c r="V139" s="56" t="s">
        <v>193</v>
      </c>
      <c r="W139" s="46"/>
    </row>
    <row r="140" spans="1:23" s="7" customFormat="1" ht="44.25" customHeight="1">
      <c r="A140" s="96" t="s">
        <v>286</v>
      </c>
      <c r="B140" s="97" t="s">
        <v>287</v>
      </c>
      <c r="C140" s="98"/>
      <c r="D140" s="27">
        <v>0</v>
      </c>
      <c r="E140" s="27">
        <v>0</v>
      </c>
      <c r="F140" s="27">
        <v>0</v>
      </c>
      <c r="G140" s="27">
        <v>0</v>
      </c>
      <c r="H140" s="27">
        <v>0</v>
      </c>
      <c r="I140" s="27">
        <v>9408200</v>
      </c>
      <c r="J140" s="27"/>
      <c r="K140" s="27"/>
      <c r="L140" s="27"/>
      <c r="M140" s="27"/>
      <c r="N140" s="27"/>
      <c r="O140" s="120">
        <v>7200</v>
      </c>
      <c r="P140" s="27"/>
      <c r="Q140" s="27"/>
      <c r="R140" s="27"/>
      <c r="S140" s="27"/>
      <c r="T140" s="27"/>
      <c r="U140" s="27">
        <v>0</v>
      </c>
      <c r="V140" s="99">
        <v>0</v>
      </c>
      <c r="W140" s="100"/>
    </row>
    <row r="141" spans="1:23" ht="44.25" customHeight="1">
      <c r="A141" s="73" t="s">
        <v>476</v>
      </c>
      <c r="B141" s="24" t="s">
        <v>288</v>
      </c>
      <c r="C141" s="39"/>
      <c r="D141" s="28">
        <v>10</v>
      </c>
      <c r="E141" s="28">
        <v>0</v>
      </c>
      <c r="F141" s="28">
        <v>64</v>
      </c>
      <c r="G141" s="28">
        <v>20000</v>
      </c>
      <c r="H141" s="28">
        <v>12600</v>
      </c>
      <c r="I141" s="28">
        <v>1292600</v>
      </c>
      <c r="J141" s="28"/>
      <c r="K141" s="28"/>
      <c r="L141" s="28"/>
      <c r="M141" s="28"/>
      <c r="N141" s="28"/>
      <c r="O141" s="120">
        <v>7200</v>
      </c>
      <c r="P141" s="28"/>
      <c r="Q141" s="28"/>
      <c r="R141" s="28"/>
      <c r="S141" s="28"/>
      <c r="T141" s="28"/>
      <c r="U141" s="28" t="s">
        <v>179</v>
      </c>
      <c r="V141" s="56" t="s">
        <v>193</v>
      </c>
      <c r="W141" s="46"/>
    </row>
    <row r="142" spans="1:23" ht="44.25" customHeight="1">
      <c r="A142" s="73" t="s">
        <v>477</v>
      </c>
      <c r="B142" s="24" t="s">
        <v>285</v>
      </c>
      <c r="C142" s="39"/>
      <c r="D142" s="28">
        <v>10</v>
      </c>
      <c r="E142" s="28">
        <v>0</v>
      </c>
      <c r="F142" s="28">
        <v>70</v>
      </c>
      <c r="G142" s="28">
        <v>20000</v>
      </c>
      <c r="H142" s="28">
        <v>12600</v>
      </c>
      <c r="I142" s="28">
        <v>1412600</v>
      </c>
      <c r="J142" s="28"/>
      <c r="K142" s="28"/>
      <c r="L142" s="28"/>
      <c r="M142" s="28"/>
      <c r="N142" s="28"/>
      <c r="O142" s="120">
        <v>7200</v>
      </c>
      <c r="P142" s="28"/>
      <c r="Q142" s="28"/>
      <c r="R142" s="28"/>
      <c r="S142" s="28"/>
      <c r="T142" s="28"/>
      <c r="U142" s="28" t="s">
        <v>179</v>
      </c>
      <c r="V142" s="56" t="s">
        <v>193</v>
      </c>
      <c r="W142" s="46"/>
    </row>
    <row r="143" spans="1:23" ht="44.25" customHeight="1">
      <c r="A143" s="73" t="s">
        <v>478</v>
      </c>
      <c r="B143" s="24" t="s">
        <v>284</v>
      </c>
      <c r="C143" s="39"/>
      <c r="D143" s="28">
        <v>10</v>
      </c>
      <c r="E143" s="28">
        <v>0</v>
      </c>
      <c r="F143" s="28">
        <v>68</v>
      </c>
      <c r="G143" s="28">
        <v>20000</v>
      </c>
      <c r="H143" s="28">
        <v>12600</v>
      </c>
      <c r="I143" s="28">
        <v>1372600</v>
      </c>
      <c r="J143" s="28"/>
      <c r="K143" s="28"/>
      <c r="L143" s="28"/>
      <c r="M143" s="28"/>
      <c r="N143" s="28"/>
      <c r="O143" s="120">
        <v>7200</v>
      </c>
      <c r="P143" s="28"/>
      <c r="Q143" s="28"/>
      <c r="R143" s="28"/>
      <c r="S143" s="28"/>
      <c r="T143" s="28"/>
      <c r="U143" s="28" t="s">
        <v>179</v>
      </c>
      <c r="V143" s="56" t="s">
        <v>193</v>
      </c>
      <c r="W143" s="46"/>
    </row>
    <row r="144" spans="1:23" ht="44.25" customHeight="1">
      <c r="A144" s="73" t="s">
        <v>479</v>
      </c>
      <c r="B144" s="24" t="s">
        <v>289</v>
      </c>
      <c r="C144" s="39"/>
      <c r="D144" s="28">
        <v>10</v>
      </c>
      <c r="E144" s="28">
        <v>0</v>
      </c>
      <c r="F144" s="28">
        <v>67</v>
      </c>
      <c r="G144" s="28">
        <v>20000</v>
      </c>
      <c r="H144" s="28">
        <v>12600</v>
      </c>
      <c r="I144" s="28">
        <v>1352600</v>
      </c>
      <c r="J144" s="28"/>
      <c r="K144" s="28"/>
      <c r="L144" s="28"/>
      <c r="M144" s="28"/>
      <c r="N144" s="28"/>
      <c r="O144" s="120">
        <v>7200</v>
      </c>
      <c r="P144" s="28"/>
      <c r="Q144" s="28"/>
      <c r="R144" s="28"/>
      <c r="S144" s="28"/>
      <c r="T144" s="28"/>
      <c r="U144" s="28" t="s">
        <v>179</v>
      </c>
      <c r="V144" s="56" t="s">
        <v>193</v>
      </c>
      <c r="W144" s="46"/>
    </row>
    <row r="145" spans="1:23" ht="44.25" customHeight="1">
      <c r="A145" s="73" t="s">
        <v>480</v>
      </c>
      <c r="B145" s="24" t="s">
        <v>360</v>
      </c>
      <c r="C145" s="39"/>
      <c r="D145" s="28">
        <v>10</v>
      </c>
      <c r="E145" s="28">
        <v>0</v>
      </c>
      <c r="F145" s="28">
        <v>67</v>
      </c>
      <c r="G145" s="28">
        <v>20000</v>
      </c>
      <c r="H145" s="28">
        <v>12600</v>
      </c>
      <c r="I145" s="28">
        <v>1352600</v>
      </c>
      <c r="J145" s="28"/>
      <c r="K145" s="28"/>
      <c r="L145" s="28"/>
      <c r="M145" s="28"/>
      <c r="N145" s="28"/>
      <c r="O145" s="120">
        <v>7200</v>
      </c>
      <c r="P145" s="28"/>
      <c r="Q145" s="28"/>
      <c r="R145" s="28"/>
      <c r="S145" s="28"/>
      <c r="T145" s="28"/>
      <c r="U145" s="28" t="s">
        <v>179</v>
      </c>
      <c r="V145" s="56" t="s">
        <v>193</v>
      </c>
      <c r="W145" s="46"/>
    </row>
    <row r="146" spans="1:23" ht="44.25" customHeight="1">
      <c r="A146" s="73" t="s">
        <v>481</v>
      </c>
      <c r="B146" s="24" t="s">
        <v>283</v>
      </c>
      <c r="C146" s="39"/>
      <c r="D146" s="28">
        <v>10</v>
      </c>
      <c r="E146" s="28">
        <v>0</v>
      </c>
      <c r="F146" s="28">
        <v>64</v>
      </c>
      <c r="G146" s="28">
        <v>20000</v>
      </c>
      <c r="H146" s="28">
        <v>12600</v>
      </c>
      <c r="I146" s="28">
        <v>1292600</v>
      </c>
      <c r="J146" s="28"/>
      <c r="K146" s="28"/>
      <c r="L146" s="28"/>
      <c r="M146" s="28"/>
      <c r="N146" s="28"/>
      <c r="O146" s="120">
        <v>7200</v>
      </c>
      <c r="P146" s="28"/>
      <c r="Q146" s="28"/>
      <c r="R146" s="28"/>
      <c r="S146" s="28"/>
      <c r="T146" s="28"/>
      <c r="U146" s="28" t="s">
        <v>179</v>
      </c>
      <c r="V146" s="56" t="s">
        <v>193</v>
      </c>
      <c r="W146" s="46"/>
    </row>
    <row r="147" spans="1:23" ht="44.25" customHeight="1">
      <c r="A147" s="73" t="s">
        <v>482</v>
      </c>
      <c r="B147" s="24" t="s">
        <v>361</v>
      </c>
      <c r="C147" s="39"/>
      <c r="D147" s="28">
        <v>10</v>
      </c>
      <c r="E147" s="28">
        <v>0</v>
      </c>
      <c r="F147" s="28">
        <v>66</v>
      </c>
      <c r="G147" s="28">
        <v>20000</v>
      </c>
      <c r="H147" s="28">
        <v>12600</v>
      </c>
      <c r="I147" s="28">
        <v>1332600</v>
      </c>
      <c r="J147" s="28"/>
      <c r="K147" s="28"/>
      <c r="L147" s="28"/>
      <c r="M147" s="28"/>
      <c r="N147" s="28"/>
      <c r="O147" s="120">
        <v>7200</v>
      </c>
      <c r="P147" s="28"/>
      <c r="Q147" s="28"/>
      <c r="R147" s="28"/>
      <c r="S147" s="28"/>
      <c r="T147" s="28"/>
      <c r="U147" s="28" t="s">
        <v>179</v>
      </c>
      <c r="V147" s="56" t="s">
        <v>193</v>
      </c>
      <c r="W147" s="46"/>
    </row>
    <row r="148" spans="1:23" s="7" customFormat="1" ht="44.25" customHeight="1">
      <c r="A148" s="96">
        <v>9</v>
      </c>
      <c r="B148" s="97" t="s">
        <v>290</v>
      </c>
      <c r="C148" s="98"/>
      <c r="D148" s="27">
        <v>0</v>
      </c>
      <c r="E148" s="27">
        <v>0</v>
      </c>
      <c r="F148" s="27">
        <v>0</v>
      </c>
      <c r="G148" s="27">
        <v>0</v>
      </c>
      <c r="H148" s="27">
        <v>0</v>
      </c>
      <c r="I148" s="27">
        <v>8128200</v>
      </c>
      <c r="J148" s="27"/>
      <c r="K148" s="27"/>
      <c r="L148" s="27"/>
      <c r="M148" s="27"/>
      <c r="N148" s="27"/>
      <c r="O148" s="120">
        <v>7200</v>
      </c>
      <c r="P148" s="27"/>
      <c r="Q148" s="27"/>
      <c r="R148" s="27"/>
      <c r="S148" s="27"/>
      <c r="T148" s="27"/>
      <c r="U148" s="27">
        <v>0</v>
      </c>
      <c r="V148" s="99">
        <v>0</v>
      </c>
      <c r="W148" s="100"/>
    </row>
    <row r="149" spans="1:23" s="7" customFormat="1" ht="44.25" customHeight="1">
      <c r="A149" s="96" t="s">
        <v>291</v>
      </c>
      <c r="B149" s="97" t="s">
        <v>292</v>
      </c>
      <c r="C149" s="98"/>
      <c r="D149" s="27">
        <v>0</v>
      </c>
      <c r="E149" s="27">
        <v>0</v>
      </c>
      <c r="F149" s="27">
        <v>0</v>
      </c>
      <c r="G149" s="27">
        <v>0</v>
      </c>
      <c r="H149" s="27">
        <v>0</v>
      </c>
      <c r="I149" s="27">
        <v>3457800</v>
      </c>
      <c r="J149" s="27"/>
      <c r="K149" s="27"/>
      <c r="L149" s="27"/>
      <c r="M149" s="27"/>
      <c r="N149" s="27"/>
      <c r="O149" s="120">
        <v>7200</v>
      </c>
      <c r="P149" s="27"/>
      <c r="Q149" s="27"/>
      <c r="R149" s="27"/>
      <c r="S149" s="27"/>
      <c r="T149" s="27"/>
      <c r="U149" s="27">
        <v>0</v>
      </c>
      <c r="V149" s="99">
        <v>0</v>
      </c>
      <c r="W149" s="100"/>
    </row>
    <row r="150" spans="1:23" ht="44.25" customHeight="1">
      <c r="A150" s="73" t="s">
        <v>483</v>
      </c>
      <c r="B150" s="24" t="s">
        <v>293</v>
      </c>
      <c r="C150" s="39"/>
      <c r="D150" s="28">
        <v>10</v>
      </c>
      <c r="E150" s="28">
        <v>0</v>
      </c>
      <c r="F150" s="28">
        <v>60</v>
      </c>
      <c r="G150" s="28">
        <v>20000</v>
      </c>
      <c r="H150" s="28">
        <v>12600</v>
      </c>
      <c r="I150" s="28">
        <v>1212600</v>
      </c>
      <c r="J150" s="28"/>
      <c r="K150" s="28"/>
      <c r="L150" s="28"/>
      <c r="M150" s="28"/>
      <c r="N150" s="28"/>
      <c r="O150" s="120">
        <v>7200</v>
      </c>
      <c r="P150" s="28"/>
      <c r="Q150" s="28"/>
      <c r="R150" s="28"/>
      <c r="S150" s="28"/>
      <c r="T150" s="28"/>
      <c r="U150" s="28" t="s">
        <v>179</v>
      </c>
      <c r="V150" s="56" t="s">
        <v>193</v>
      </c>
      <c r="W150" s="46"/>
    </row>
    <row r="151" spans="1:23" ht="44.25" customHeight="1">
      <c r="A151" s="73" t="s">
        <v>484</v>
      </c>
      <c r="B151" s="24" t="s">
        <v>294</v>
      </c>
      <c r="C151" s="39"/>
      <c r="D151" s="28">
        <v>10</v>
      </c>
      <c r="E151" s="28">
        <v>0</v>
      </c>
      <c r="F151" s="28">
        <v>57</v>
      </c>
      <c r="G151" s="28">
        <v>20000</v>
      </c>
      <c r="H151" s="28">
        <v>12600</v>
      </c>
      <c r="I151" s="28">
        <v>1152600</v>
      </c>
      <c r="J151" s="28"/>
      <c r="K151" s="28"/>
      <c r="L151" s="28"/>
      <c r="M151" s="28"/>
      <c r="N151" s="28"/>
      <c r="O151" s="120">
        <v>7200</v>
      </c>
      <c r="P151" s="28"/>
      <c r="Q151" s="28"/>
      <c r="R151" s="28"/>
      <c r="S151" s="28"/>
      <c r="T151" s="28"/>
      <c r="U151" s="28" t="s">
        <v>179</v>
      </c>
      <c r="V151" s="56" t="s">
        <v>193</v>
      </c>
      <c r="W151" s="46"/>
    </row>
    <row r="152" spans="1:23" ht="44.25" customHeight="1">
      <c r="A152" s="73" t="s">
        <v>485</v>
      </c>
      <c r="B152" s="24" t="s">
        <v>295</v>
      </c>
      <c r="C152" s="39"/>
      <c r="D152" s="28">
        <v>10</v>
      </c>
      <c r="E152" s="28">
        <v>0</v>
      </c>
      <c r="F152" s="28">
        <v>54</v>
      </c>
      <c r="G152" s="28">
        <v>20000</v>
      </c>
      <c r="H152" s="28">
        <v>12600</v>
      </c>
      <c r="I152" s="28">
        <v>1092600</v>
      </c>
      <c r="J152" s="28"/>
      <c r="K152" s="28"/>
      <c r="L152" s="28"/>
      <c r="M152" s="28"/>
      <c r="N152" s="28"/>
      <c r="O152" s="120">
        <v>7200</v>
      </c>
      <c r="P152" s="28"/>
      <c r="Q152" s="28"/>
      <c r="R152" s="28"/>
      <c r="S152" s="28"/>
      <c r="T152" s="28"/>
      <c r="U152" s="28" t="s">
        <v>179</v>
      </c>
      <c r="V152" s="56" t="s">
        <v>193</v>
      </c>
      <c r="W152" s="46"/>
    </row>
    <row r="153" spans="1:23" s="7" customFormat="1" ht="44.25" customHeight="1">
      <c r="A153" s="96" t="s">
        <v>296</v>
      </c>
      <c r="B153" s="97" t="s">
        <v>297</v>
      </c>
      <c r="C153" s="98"/>
      <c r="D153" s="27">
        <v>0</v>
      </c>
      <c r="E153" s="27">
        <v>0</v>
      </c>
      <c r="F153" s="27">
        <v>0</v>
      </c>
      <c r="G153" s="27">
        <v>0</v>
      </c>
      <c r="H153" s="27">
        <v>0</v>
      </c>
      <c r="I153" s="27">
        <v>4670400</v>
      </c>
      <c r="J153" s="27"/>
      <c r="K153" s="27"/>
      <c r="L153" s="27"/>
      <c r="M153" s="27"/>
      <c r="N153" s="27"/>
      <c r="O153" s="120">
        <v>7200</v>
      </c>
      <c r="P153" s="27"/>
      <c r="Q153" s="27"/>
      <c r="R153" s="27"/>
      <c r="S153" s="27"/>
      <c r="T153" s="27"/>
      <c r="U153" s="27">
        <v>0</v>
      </c>
      <c r="V153" s="99">
        <v>0</v>
      </c>
      <c r="W153" s="100"/>
    </row>
    <row r="154" spans="1:23" ht="44.25" customHeight="1">
      <c r="A154" s="73" t="s">
        <v>486</v>
      </c>
      <c r="B154" s="24" t="s">
        <v>298</v>
      </c>
      <c r="C154" s="39"/>
      <c r="D154" s="28">
        <v>10</v>
      </c>
      <c r="E154" s="28">
        <v>0</v>
      </c>
      <c r="F154" s="28">
        <v>57</v>
      </c>
      <c r="G154" s="28">
        <v>20000</v>
      </c>
      <c r="H154" s="28">
        <v>12600</v>
      </c>
      <c r="I154" s="28">
        <v>1152600</v>
      </c>
      <c r="J154" s="28"/>
      <c r="K154" s="28"/>
      <c r="L154" s="28"/>
      <c r="M154" s="28"/>
      <c r="N154" s="28"/>
      <c r="O154" s="120">
        <v>7200</v>
      </c>
      <c r="P154" s="28"/>
      <c r="Q154" s="28"/>
      <c r="R154" s="28"/>
      <c r="S154" s="28"/>
      <c r="T154" s="28"/>
      <c r="U154" s="28" t="s">
        <v>179</v>
      </c>
      <c r="V154" s="56" t="s">
        <v>193</v>
      </c>
      <c r="W154" s="46"/>
    </row>
    <row r="155" spans="1:23" ht="44.25" customHeight="1">
      <c r="A155" s="73" t="s">
        <v>487</v>
      </c>
      <c r="B155" s="24" t="s">
        <v>362</v>
      </c>
      <c r="C155" s="39"/>
      <c r="D155" s="28">
        <v>10</v>
      </c>
      <c r="E155" s="28">
        <v>0</v>
      </c>
      <c r="F155" s="28">
        <v>60</v>
      </c>
      <c r="G155" s="28">
        <v>20000</v>
      </c>
      <c r="H155" s="28">
        <v>12600</v>
      </c>
      <c r="I155" s="28">
        <v>1212600</v>
      </c>
      <c r="J155" s="28"/>
      <c r="K155" s="28"/>
      <c r="L155" s="28"/>
      <c r="M155" s="28"/>
      <c r="N155" s="28"/>
      <c r="O155" s="120">
        <v>7200</v>
      </c>
      <c r="P155" s="28"/>
      <c r="Q155" s="28"/>
      <c r="R155" s="28"/>
      <c r="S155" s="28"/>
      <c r="T155" s="28"/>
      <c r="U155" s="28" t="s">
        <v>179</v>
      </c>
      <c r="V155" s="56" t="s">
        <v>193</v>
      </c>
      <c r="W155" s="46"/>
    </row>
    <row r="156" spans="1:23" ht="44.25" customHeight="1">
      <c r="A156" s="73" t="s">
        <v>488</v>
      </c>
      <c r="B156" s="24" t="s">
        <v>293</v>
      </c>
      <c r="C156" s="39"/>
      <c r="D156" s="28">
        <v>10</v>
      </c>
      <c r="E156" s="28">
        <v>0</v>
      </c>
      <c r="F156" s="28">
        <v>60</v>
      </c>
      <c r="G156" s="28">
        <v>20000</v>
      </c>
      <c r="H156" s="28">
        <v>12600</v>
      </c>
      <c r="I156" s="28">
        <v>1212600</v>
      </c>
      <c r="J156" s="28"/>
      <c r="K156" s="28"/>
      <c r="L156" s="28"/>
      <c r="M156" s="28"/>
      <c r="N156" s="28"/>
      <c r="O156" s="120">
        <v>7200</v>
      </c>
      <c r="P156" s="28"/>
      <c r="Q156" s="28"/>
      <c r="R156" s="28"/>
      <c r="S156" s="28"/>
      <c r="T156" s="28"/>
      <c r="U156" s="28" t="s">
        <v>179</v>
      </c>
      <c r="V156" s="56" t="s">
        <v>193</v>
      </c>
      <c r="W156" s="46"/>
    </row>
    <row r="157" spans="1:23" ht="44.25" customHeight="1">
      <c r="A157" s="73" t="s">
        <v>489</v>
      </c>
      <c r="B157" s="24" t="s">
        <v>363</v>
      </c>
      <c r="C157" s="39"/>
      <c r="D157" s="28">
        <v>10</v>
      </c>
      <c r="E157" s="28">
        <v>0</v>
      </c>
      <c r="F157" s="28">
        <v>54</v>
      </c>
      <c r="G157" s="28">
        <v>20000</v>
      </c>
      <c r="H157" s="28">
        <v>12600</v>
      </c>
      <c r="I157" s="28">
        <v>1092600</v>
      </c>
      <c r="J157" s="28"/>
      <c r="K157" s="28"/>
      <c r="L157" s="28"/>
      <c r="M157" s="28"/>
      <c r="N157" s="28"/>
      <c r="O157" s="120">
        <v>7200</v>
      </c>
      <c r="P157" s="28"/>
      <c r="Q157" s="28"/>
      <c r="R157" s="28"/>
      <c r="S157" s="28"/>
      <c r="T157" s="28"/>
      <c r="U157" s="28" t="s">
        <v>179</v>
      </c>
      <c r="V157" s="56" t="s">
        <v>193</v>
      </c>
      <c r="W157" s="46"/>
    </row>
    <row r="158" spans="1:23" s="7" customFormat="1" ht="44.25" customHeight="1">
      <c r="A158" s="96">
        <v>10</v>
      </c>
      <c r="B158" s="97" t="s">
        <v>299</v>
      </c>
      <c r="C158" s="98"/>
      <c r="D158" s="27">
        <v>0</v>
      </c>
      <c r="E158" s="27">
        <v>0</v>
      </c>
      <c r="F158" s="27">
        <v>0</v>
      </c>
      <c r="G158" s="27">
        <v>0</v>
      </c>
      <c r="H158" s="27">
        <v>0</v>
      </c>
      <c r="I158" s="27">
        <v>22969000</v>
      </c>
      <c r="J158" s="27"/>
      <c r="K158" s="27"/>
      <c r="L158" s="27"/>
      <c r="M158" s="27"/>
      <c r="N158" s="27"/>
      <c r="O158" s="120">
        <v>7200</v>
      </c>
      <c r="P158" s="27"/>
      <c r="Q158" s="27"/>
      <c r="R158" s="27"/>
      <c r="S158" s="27"/>
      <c r="T158" s="27"/>
      <c r="U158" s="27">
        <v>0</v>
      </c>
      <c r="V158" s="99">
        <v>0</v>
      </c>
      <c r="W158" s="100"/>
    </row>
    <row r="159" spans="1:23" s="7" customFormat="1" ht="44.25" customHeight="1">
      <c r="A159" s="96" t="s">
        <v>300</v>
      </c>
      <c r="B159" s="97" t="s">
        <v>301</v>
      </c>
      <c r="C159" s="98"/>
      <c r="D159" s="27">
        <v>0</v>
      </c>
      <c r="E159" s="27">
        <v>0</v>
      </c>
      <c r="F159" s="27">
        <v>0</v>
      </c>
      <c r="G159" s="27">
        <v>0</v>
      </c>
      <c r="H159" s="27">
        <v>0</v>
      </c>
      <c r="I159" s="27">
        <v>10748200</v>
      </c>
      <c r="J159" s="27"/>
      <c r="K159" s="27"/>
      <c r="L159" s="27"/>
      <c r="M159" s="27"/>
      <c r="N159" s="27"/>
      <c r="O159" s="120">
        <v>7200</v>
      </c>
      <c r="P159" s="27"/>
      <c r="Q159" s="27"/>
      <c r="R159" s="27"/>
      <c r="S159" s="27"/>
      <c r="T159" s="27"/>
      <c r="U159" s="27">
        <v>0</v>
      </c>
      <c r="V159" s="99">
        <v>0</v>
      </c>
      <c r="W159" s="100"/>
    </row>
    <row r="160" spans="1:23" ht="44.25" customHeight="1">
      <c r="A160" s="73" t="s">
        <v>490</v>
      </c>
      <c r="B160" s="24" t="s">
        <v>302</v>
      </c>
      <c r="C160" s="39"/>
      <c r="D160" s="28">
        <v>10</v>
      </c>
      <c r="E160" s="28">
        <v>0</v>
      </c>
      <c r="F160" s="28">
        <v>66</v>
      </c>
      <c r="G160" s="28">
        <v>20000</v>
      </c>
      <c r="H160" s="28">
        <v>12600</v>
      </c>
      <c r="I160" s="28">
        <v>1332600</v>
      </c>
      <c r="J160" s="28"/>
      <c r="K160" s="28"/>
      <c r="L160" s="28"/>
      <c r="M160" s="28"/>
      <c r="N160" s="28"/>
      <c r="O160" s="120">
        <v>7200</v>
      </c>
      <c r="P160" s="28"/>
      <c r="Q160" s="28"/>
      <c r="R160" s="28"/>
      <c r="S160" s="28"/>
      <c r="T160" s="28"/>
      <c r="U160" s="28" t="s">
        <v>179</v>
      </c>
      <c r="V160" s="56" t="s">
        <v>193</v>
      </c>
      <c r="W160" s="46"/>
    </row>
    <row r="161" spans="1:23" ht="44.25" customHeight="1">
      <c r="A161" s="73" t="s">
        <v>491</v>
      </c>
      <c r="B161" s="24" t="s">
        <v>303</v>
      </c>
      <c r="C161" s="39"/>
      <c r="D161" s="28">
        <v>10</v>
      </c>
      <c r="E161" s="28">
        <v>0</v>
      </c>
      <c r="F161" s="28">
        <v>73</v>
      </c>
      <c r="G161" s="28">
        <v>20000</v>
      </c>
      <c r="H161" s="28">
        <v>12600</v>
      </c>
      <c r="I161" s="28">
        <v>1472600</v>
      </c>
      <c r="J161" s="28"/>
      <c r="K161" s="28"/>
      <c r="L161" s="28"/>
      <c r="M161" s="28"/>
      <c r="N161" s="28"/>
      <c r="O161" s="120">
        <v>7200</v>
      </c>
      <c r="P161" s="28"/>
      <c r="Q161" s="28"/>
      <c r="R161" s="28"/>
      <c r="S161" s="28"/>
      <c r="T161" s="28"/>
      <c r="U161" s="28" t="s">
        <v>179</v>
      </c>
      <c r="V161" s="56" t="s">
        <v>193</v>
      </c>
      <c r="W161" s="46"/>
    </row>
    <row r="162" spans="1:23" ht="44.25" customHeight="1">
      <c r="A162" s="73" t="s">
        <v>492</v>
      </c>
      <c r="B162" s="24" t="s">
        <v>304</v>
      </c>
      <c r="C162" s="39"/>
      <c r="D162" s="28">
        <v>10</v>
      </c>
      <c r="E162" s="28">
        <v>0</v>
      </c>
      <c r="F162" s="28">
        <v>71</v>
      </c>
      <c r="G162" s="28">
        <v>20000</v>
      </c>
      <c r="H162" s="28">
        <v>12600</v>
      </c>
      <c r="I162" s="28">
        <v>1432600</v>
      </c>
      <c r="J162" s="28"/>
      <c r="K162" s="28"/>
      <c r="L162" s="28"/>
      <c r="M162" s="28"/>
      <c r="N162" s="28"/>
      <c r="O162" s="120">
        <v>7200</v>
      </c>
      <c r="P162" s="28"/>
      <c r="Q162" s="28"/>
      <c r="R162" s="28"/>
      <c r="S162" s="28"/>
      <c r="T162" s="28"/>
      <c r="U162" s="28" t="s">
        <v>179</v>
      </c>
      <c r="V162" s="56" t="s">
        <v>193</v>
      </c>
      <c r="W162" s="46"/>
    </row>
    <row r="163" spans="1:23" ht="44.25" customHeight="1">
      <c r="A163" s="73" t="s">
        <v>493</v>
      </c>
      <c r="B163" s="24" t="s">
        <v>305</v>
      </c>
      <c r="C163" s="39"/>
      <c r="D163" s="28">
        <v>10</v>
      </c>
      <c r="E163" s="28">
        <v>0</v>
      </c>
      <c r="F163" s="28">
        <v>73</v>
      </c>
      <c r="G163" s="28">
        <v>20000</v>
      </c>
      <c r="H163" s="28">
        <v>12600</v>
      </c>
      <c r="I163" s="28">
        <v>1472600</v>
      </c>
      <c r="J163" s="28"/>
      <c r="K163" s="28"/>
      <c r="L163" s="28"/>
      <c r="M163" s="28"/>
      <c r="N163" s="28"/>
      <c r="O163" s="120">
        <v>7200</v>
      </c>
      <c r="P163" s="28"/>
      <c r="Q163" s="28"/>
      <c r="R163" s="28"/>
      <c r="S163" s="28"/>
      <c r="T163" s="28"/>
      <c r="U163" s="28" t="s">
        <v>179</v>
      </c>
      <c r="V163" s="56" t="s">
        <v>193</v>
      </c>
      <c r="W163" s="46"/>
    </row>
    <row r="164" spans="1:23" ht="44.25" customHeight="1">
      <c r="A164" s="73" t="s">
        <v>494</v>
      </c>
      <c r="B164" s="24" t="s">
        <v>364</v>
      </c>
      <c r="C164" s="39"/>
      <c r="D164" s="28">
        <v>10</v>
      </c>
      <c r="E164" s="28">
        <v>0</v>
      </c>
      <c r="F164" s="28">
        <v>73</v>
      </c>
      <c r="G164" s="28">
        <v>20000</v>
      </c>
      <c r="H164" s="28">
        <v>12600</v>
      </c>
      <c r="I164" s="28">
        <v>1472600</v>
      </c>
      <c r="J164" s="28"/>
      <c r="K164" s="28"/>
      <c r="L164" s="28"/>
      <c r="M164" s="28"/>
      <c r="N164" s="28"/>
      <c r="O164" s="120">
        <v>7200</v>
      </c>
      <c r="P164" s="28"/>
      <c r="Q164" s="28"/>
      <c r="R164" s="28"/>
      <c r="S164" s="28"/>
      <c r="T164" s="28"/>
      <c r="U164" s="28" t="s">
        <v>179</v>
      </c>
      <c r="V164" s="56" t="s">
        <v>193</v>
      </c>
      <c r="W164" s="46"/>
    </row>
    <row r="165" spans="1:23" ht="44.25" customHeight="1">
      <c r="A165" s="73" t="s">
        <v>495</v>
      </c>
      <c r="B165" s="24" t="s">
        <v>306</v>
      </c>
      <c r="C165" s="39"/>
      <c r="D165" s="28">
        <v>10</v>
      </c>
      <c r="E165" s="28">
        <v>0</v>
      </c>
      <c r="F165" s="28">
        <v>87</v>
      </c>
      <c r="G165" s="28">
        <v>20000</v>
      </c>
      <c r="H165" s="28">
        <v>12600</v>
      </c>
      <c r="I165" s="28">
        <v>1752600</v>
      </c>
      <c r="J165" s="28"/>
      <c r="K165" s="28"/>
      <c r="L165" s="28"/>
      <c r="M165" s="28"/>
      <c r="N165" s="28"/>
      <c r="O165" s="120">
        <v>7200</v>
      </c>
      <c r="P165" s="28"/>
      <c r="Q165" s="28"/>
      <c r="R165" s="28"/>
      <c r="S165" s="28"/>
      <c r="T165" s="28"/>
      <c r="U165" s="28" t="s">
        <v>179</v>
      </c>
      <c r="V165" s="56" t="s">
        <v>193</v>
      </c>
      <c r="W165" s="46"/>
    </row>
    <row r="166" spans="1:23" ht="44.25" customHeight="1">
      <c r="A166" s="73" t="s">
        <v>496</v>
      </c>
      <c r="B166" s="24" t="s">
        <v>365</v>
      </c>
      <c r="C166" s="39"/>
      <c r="D166" s="28">
        <v>10</v>
      </c>
      <c r="E166" s="28">
        <v>0</v>
      </c>
      <c r="F166" s="28">
        <v>90</v>
      </c>
      <c r="G166" s="28">
        <v>20000</v>
      </c>
      <c r="H166" s="28">
        <v>12600</v>
      </c>
      <c r="I166" s="28">
        <v>1812600</v>
      </c>
      <c r="J166" s="28"/>
      <c r="K166" s="28"/>
      <c r="L166" s="28"/>
      <c r="M166" s="28"/>
      <c r="N166" s="28"/>
      <c r="O166" s="120">
        <v>7200</v>
      </c>
      <c r="P166" s="28"/>
      <c r="Q166" s="28"/>
      <c r="R166" s="28"/>
      <c r="S166" s="28"/>
      <c r="T166" s="28"/>
      <c r="U166" s="28" t="s">
        <v>179</v>
      </c>
      <c r="V166" s="56" t="s">
        <v>193</v>
      </c>
      <c r="W166" s="46"/>
    </row>
    <row r="167" spans="1:23" s="7" customFormat="1" ht="44.25" customHeight="1">
      <c r="A167" s="96" t="s">
        <v>307</v>
      </c>
      <c r="B167" s="97" t="s">
        <v>308</v>
      </c>
      <c r="C167" s="98"/>
      <c r="D167" s="27">
        <v>0</v>
      </c>
      <c r="E167" s="27">
        <v>0</v>
      </c>
      <c r="F167" s="27">
        <v>0</v>
      </c>
      <c r="G167" s="27">
        <v>0</v>
      </c>
      <c r="H167" s="27">
        <v>0</v>
      </c>
      <c r="I167" s="27">
        <v>12220800</v>
      </c>
      <c r="J167" s="27"/>
      <c r="K167" s="27"/>
      <c r="L167" s="27"/>
      <c r="M167" s="27"/>
      <c r="N167" s="27"/>
      <c r="O167" s="120">
        <v>7200</v>
      </c>
      <c r="P167" s="27"/>
      <c r="Q167" s="27"/>
      <c r="R167" s="27"/>
      <c r="S167" s="27"/>
      <c r="T167" s="27"/>
      <c r="U167" s="27">
        <v>0</v>
      </c>
      <c r="V167" s="99">
        <v>0</v>
      </c>
      <c r="W167" s="100"/>
    </row>
    <row r="168" spans="1:23" ht="44.25" customHeight="1">
      <c r="A168" s="73" t="s">
        <v>497</v>
      </c>
      <c r="B168" s="24" t="s">
        <v>302</v>
      </c>
      <c r="C168" s="39"/>
      <c r="D168" s="28">
        <v>10</v>
      </c>
      <c r="E168" s="28">
        <v>0</v>
      </c>
      <c r="F168" s="28">
        <v>66</v>
      </c>
      <c r="G168" s="28">
        <v>20000</v>
      </c>
      <c r="H168" s="28">
        <v>12600</v>
      </c>
      <c r="I168" s="28">
        <v>1332600</v>
      </c>
      <c r="J168" s="28"/>
      <c r="K168" s="28"/>
      <c r="L168" s="28"/>
      <c r="M168" s="28"/>
      <c r="N168" s="28"/>
      <c r="O168" s="120">
        <v>7200</v>
      </c>
      <c r="P168" s="28"/>
      <c r="Q168" s="28"/>
      <c r="R168" s="28"/>
      <c r="S168" s="28"/>
      <c r="T168" s="28"/>
      <c r="U168" s="28" t="s">
        <v>179</v>
      </c>
      <c r="V168" s="56" t="s">
        <v>193</v>
      </c>
      <c r="W168" s="46"/>
    </row>
    <row r="169" spans="1:23" ht="44.25" customHeight="1">
      <c r="A169" s="73" t="s">
        <v>498</v>
      </c>
      <c r="B169" s="24" t="s">
        <v>303</v>
      </c>
      <c r="C169" s="39"/>
      <c r="D169" s="28">
        <v>10</v>
      </c>
      <c r="E169" s="28">
        <v>0</v>
      </c>
      <c r="F169" s="28">
        <v>73</v>
      </c>
      <c r="G169" s="28">
        <v>20000</v>
      </c>
      <c r="H169" s="28">
        <v>12600</v>
      </c>
      <c r="I169" s="28">
        <v>1472600</v>
      </c>
      <c r="J169" s="28"/>
      <c r="K169" s="28"/>
      <c r="L169" s="28"/>
      <c r="M169" s="28"/>
      <c r="N169" s="28"/>
      <c r="O169" s="120">
        <v>7200</v>
      </c>
      <c r="P169" s="28"/>
      <c r="Q169" s="28"/>
      <c r="R169" s="28"/>
      <c r="S169" s="28"/>
      <c r="T169" s="28"/>
      <c r="U169" s="28" t="s">
        <v>179</v>
      </c>
      <c r="V169" s="56" t="s">
        <v>193</v>
      </c>
      <c r="W169" s="46"/>
    </row>
    <row r="170" spans="1:23" ht="44.25" customHeight="1">
      <c r="A170" s="73" t="s">
        <v>499</v>
      </c>
      <c r="B170" s="24" t="s">
        <v>309</v>
      </c>
      <c r="C170" s="39"/>
      <c r="D170" s="28">
        <v>10</v>
      </c>
      <c r="E170" s="28">
        <v>0</v>
      </c>
      <c r="F170" s="28">
        <v>71</v>
      </c>
      <c r="G170" s="28">
        <v>20000</v>
      </c>
      <c r="H170" s="28">
        <v>12600</v>
      </c>
      <c r="I170" s="28">
        <v>1432600</v>
      </c>
      <c r="J170" s="28"/>
      <c r="K170" s="28"/>
      <c r="L170" s="28"/>
      <c r="M170" s="28"/>
      <c r="N170" s="28"/>
      <c r="O170" s="120">
        <v>7200</v>
      </c>
      <c r="P170" s="28"/>
      <c r="Q170" s="28"/>
      <c r="R170" s="28"/>
      <c r="S170" s="28"/>
      <c r="T170" s="28"/>
      <c r="U170" s="28" t="s">
        <v>179</v>
      </c>
      <c r="V170" s="56" t="s">
        <v>193</v>
      </c>
      <c r="W170" s="46"/>
    </row>
    <row r="171" spans="1:23" ht="44.25" customHeight="1">
      <c r="A171" s="73" t="s">
        <v>500</v>
      </c>
      <c r="B171" s="24" t="s">
        <v>310</v>
      </c>
      <c r="C171" s="39"/>
      <c r="D171" s="28">
        <v>10</v>
      </c>
      <c r="E171" s="28">
        <v>0</v>
      </c>
      <c r="F171" s="28">
        <v>73</v>
      </c>
      <c r="G171" s="28">
        <v>20000</v>
      </c>
      <c r="H171" s="28">
        <v>12600</v>
      </c>
      <c r="I171" s="28">
        <v>1472600</v>
      </c>
      <c r="J171" s="28"/>
      <c r="K171" s="28"/>
      <c r="L171" s="28"/>
      <c r="M171" s="28"/>
      <c r="N171" s="28"/>
      <c r="O171" s="120">
        <v>7200</v>
      </c>
      <c r="P171" s="28"/>
      <c r="Q171" s="28"/>
      <c r="R171" s="28"/>
      <c r="S171" s="28"/>
      <c r="T171" s="28"/>
      <c r="U171" s="28" t="s">
        <v>179</v>
      </c>
      <c r="V171" s="56" t="s">
        <v>193</v>
      </c>
      <c r="W171" s="46"/>
    </row>
    <row r="172" spans="1:23" ht="44.25" customHeight="1">
      <c r="A172" s="73" t="s">
        <v>501</v>
      </c>
      <c r="B172" s="24" t="s">
        <v>311</v>
      </c>
      <c r="C172" s="39"/>
      <c r="D172" s="28">
        <v>10</v>
      </c>
      <c r="E172" s="28">
        <v>0</v>
      </c>
      <c r="F172" s="28">
        <v>73</v>
      </c>
      <c r="G172" s="28">
        <v>20000</v>
      </c>
      <c r="H172" s="28">
        <v>12600</v>
      </c>
      <c r="I172" s="28">
        <v>1472600</v>
      </c>
      <c r="J172" s="28"/>
      <c r="K172" s="28"/>
      <c r="L172" s="28"/>
      <c r="M172" s="28"/>
      <c r="N172" s="28"/>
      <c r="O172" s="120">
        <v>7200</v>
      </c>
      <c r="P172" s="28"/>
      <c r="Q172" s="28"/>
      <c r="R172" s="28"/>
      <c r="S172" s="28"/>
      <c r="T172" s="28"/>
      <c r="U172" s="28" t="s">
        <v>179</v>
      </c>
      <c r="V172" s="56" t="s">
        <v>193</v>
      </c>
      <c r="W172" s="46"/>
    </row>
    <row r="173" spans="1:23" ht="44.25" customHeight="1">
      <c r="A173" s="73" t="s">
        <v>502</v>
      </c>
      <c r="B173" s="24" t="s">
        <v>312</v>
      </c>
      <c r="C173" s="39"/>
      <c r="D173" s="28">
        <v>10</v>
      </c>
      <c r="E173" s="28">
        <v>0</v>
      </c>
      <c r="F173" s="28">
        <v>73</v>
      </c>
      <c r="G173" s="28">
        <v>20000</v>
      </c>
      <c r="H173" s="28">
        <v>12600</v>
      </c>
      <c r="I173" s="28">
        <v>1472600</v>
      </c>
      <c r="J173" s="28"/>
      <c r="K173" s="28"/>
      <c r="L173" s="28"/>
      <c r="M173" s="28"/>
      <c r="N173" s="28"/>
      <c r="O173" s="120">
        <v>7200</v>
      </c>
      <c r="P173" s="28"/>
      <c r="Q173" s="28"/>
      <c r="R173" s="28"/>
      <c r="S173" s="28"/>
      <c r="T173" s="28"/>
      <c r="U173" s="28" t="s">
        <v>179</v>
      </c>
      <c r="V173" s="56" t="s">
        <v>193</v>
      </c>
      <c r="W173" s="46"/>
    </row>
    <row r="174" spans="1:23" ht="44.25" customHeight="1">
      <c r="A174" s="73" t="s">
        <v>503</v>
      </c>
      <c r="B174" s="24" t="s">
        <v>366</v>
      </c>
      <c r="C174" s="39"/>
      <c r="D174" s="28">
        <v>10</v>
      </c>
      <c r="E174" s="28">
        <v>0</v>
      </c>
      <c r="F174" s="28">
        <v>87</v>
      </c>
      <c r="G174" s="28">
        <v>20000</v>
      </c>
      <c r="H174" s="28">
        <v>12600</v>
      </c>
      <c r="I174" s="28">
        <v>1752600</v>
      </c>
      <c r="J174" s="28"/>
      <c r="K174" s="28"/>
      <c r="L174" s="28"/>
      <c r="M174" s="28"/>
      <c r="N174" s="28"/>
      <c r="O174" s="120">
        <v>7200</v>
      </c>
      <c r="P174" s="28"/>
      <c r="Q174" s="28"/>
      <c r="R174" s="28"/>
      <c r="S174" s="28"/>
      <c r="T174" s="28"/>
      <c r="U174" s="28" t="s">
        <v>179</v>
      </c>
      <c r="V174" s="56" t="s">
        <v>193</v>
      </c>
      <c r="W174" s="46"/>
    </row>
    <row r="175" spans="1:23" ht="44.25" customHeight="1">
      <c r="A175" s="73" t="s">
        <v>504</v>
      </c>
      <c r="B175" s="24" t="s">
        <v>367</v>
      </c>
      <c r="C175" s="39"/>
      <c r="D175" s="28">
        <v>10</v>
      </c>
      <c r="E175" s="28">
        <v>0</v>
      </c>
      <c r="F175" s="28">
        <v>90</v>
      </c>
      <c r="G175" s="28">
        <v>20000</v>
      </c>
      <c r="H175" s="28">
        <v>12600</v>
      </c>
      <c r="I175" s="28">
        <v>1812600</v>
      </c>
      <c r="J175" s="28"/>
      <c r="K175" s="28"/>
      <c r="L175" s="28"/>
      <c r="M175" s="28"/>
      <c r="N175" s="28"/>
      <c r="O175" s="120">
        <v>7200</v>
      </c>
      <c r="P175" s="28"/>
      <c r="Q175" s="28"/>
      <c r="R175" s="28"/>
      <c r="S175" s="28"/>
      <c r="T175" s="28"/>
      <c r="U175" s="28" t="s">
        <v>179</v>
      </c>
      <c r="V175" s="56" t="s">
        <v>193</v>
      </c>
      <c r="W175" s="46"/>
    </row>
    <row r="176" spans="1:23" s="7" customFormat="1" ht="44.25" customHeight="1">
      <c r="A176" s="96">
        <v>11</v>
      </c>
      <c r="B176" s="97" t="s">
        <v>313</v>
      </c>
      <c r="C176" s="98"/>
      <c r="D176" s="27">
        <v>0</v>
      </c>
      <c r="E176" s="27">
        <v>0</v>
      </c>
      <c r="F176" s="27">
        <v>0</v>
      </c>
      <c r="G176" s="27">
        <v>0</v>
      </c>
      <c r="H176" s="27">
        <v>0</v>
      </c>
      <c r="I176" s="27">
        <v>7460800</v>
      </c>
      <c r="J176" s="27"/>
      <c r="K176" s="27"/>
      <c r="L176" s="27"/>
      <c r="M176" s="27"/>
      <c r="N176" s="27"/>
      <c r="O176" s="120">
        <v>7200</v>
      </c>
      <c r="P176" s="27"/>
      <c r="Q176" s="27"/>
      <c r="R176" s="27"/>
      <c r="S176" s="27"/>
      <c r="T176" s="27"/>
      <c r="U176" s="27">
        <v>0</v>
      </c>
      <c r="V176" s="99">
        <v>0</v>
      </c>
      <c r="W176" s="100"/>
    </row>
    <row r="177" spans="1:23" s="7" customFormat="1" ht="44.25" customHeight="1">
      <c r="A177" s="96" t="s">
        <v>314</v>
      </c>
      <c r="B177" s="97" t="s">
        <v>315</v>
      </c>
      <c r="C177" s="98"/>
      <c r="D177" s="27">
        <v>0</v>
      </c>
      <c r="E177" s="27">
        <v>0</v>
      </c>
      <c r="F177" s="27">
        <v>0</v>
      </c>
      <c r="G177" s="27">
        <v>0</v>
      </c>
      <c r="H177" s="27">
        <v>0</v>
      </c>
      <c r="I177" s="27">
        <v>3730400</v>
      </c>
      <c r="J177" s="27"/>
      <c r="K177" s="27"/>
      <c r="L177" s="27"/>
      <c r="M177" s="27"/>
      <c r="N177" s="27"/>
      <c r="O177" s="120">
        <v>7200</v>
      </c>
      <c r="P177" s="27"/>
      <c r="Q177" s="27"/>
      <c r="R177" s="27"/>
      <c r="S177" s="27"/>
      <c r="T177" s="27"/>
      <c r="U177" s="27">
        <v>0</v>
      </c>
      <c r="V177" s="99">
        <v>0</v>
      </c>
      <c r="W177" s="100"/>
    </row>
    <row r="178" spans="1:23" ht="44.25" customHeight="1">
      <c r="A178" s="73" t="s">
        <v>505</v>
      </c>
      <c r="B178" s="24" t="s">
        <v>316</v>
      </c>
      <c r="C178" s="39"/>
      <c r="D178" s="28">
        <v>10</v>
      </c>
      <c r="E178" s="28">
        <v>0</v>
      </c>
      <c r="F178" s="28">
        <v>42</v>
      </c>
      <c r="G178" s="28">
        <v>20000</v>
      </c>
      <c r="H178" s="28">
        <v>12600</v>
      </c>
      <c r="I178" s="28">
        <v>852600</v>
      </c>
      <c r="J178" s="28"/>
      <c r="K178" s="28"/>
      <c r="L178" s="28"/>
      <c r="M178" s="28"/>
      <c r="N178" s="28"/>
      <c r="O178" s="120">
        <v>7200</v>
      </c>
      <c r="P178" s="28"/>
      <c r="Q178" s="28"/>
      <c r="R178" s="28"/>
      <c r="S178" s="28"/>
      <c r="T178" s="28"/>
      <c r="U178" s="28" t="s">
        <v>179</v>
      </c>
      <c r="V178" s="56" t="s">
        <v>193</v>
      </c>
      <c r="W178" s="46"/>
    </row>
    <row r="179" spans="1:23" ht="44.25" customHeight="1">
      <c r="A179" s="73" t="s">
        <v>506</v>
      </c>
      <c r="B179" s="24" t="s">
        <v>317</v>
      </c>
      <c r="C179" s="39"/>
      <c r="D179" s="28">
        <v>10</v>
      </c>
      <c r="E179" s="28">
        <v>0</v>
      </c>
      <c r="F179" s="28">
        <v>45</v>
      </c>
      <c r="G179" s="28">
        <v>20000</v>
      </c>
      <c r="H179" s="28">
        <v>12600</v>
      </c>
      <c r="I179" s="28">
        <v>912600</v>
      </c>
      <c r="J179" s="28"/>
      <c r="K179" s="28"/>
      <c r="L179" s="28"/>
      <c r="M179" s="28"/>
      <c r="N179" s="28"/>
      <c r="O179" s="120">
        <v>7200</v>
      </c>
      <c r="P179" s="28"/>
      <c r="Q179" s="28"/>
      <c r="R179" s="28"/>
      <c r="S179" s="28"/>
      <c r="T179" s="28"/>
      <c r="U179" s="28" t="s">
        <v>179</v>
      </c>
      <c r="V179" s="56" t="s">
        <v>193</v>
      </c>
      <c r="W179" s="46"/>
    </row>
    <row r="180" spans="1:23" ht="44.25" customHeight="1">
      <c r="A180" s="73" t="s">
        <v>507</v>
      </c>
      <c r="B180" s="24" t="s">
        <v>368</v>
      </c>
      <c r="C180" s="39"/>
      <c r="D180" s="28">
        <v>10</v>
      </c>
      <c r="E180" s="28">
        <v>0</v>
      </c>
      <c r="F180" s="28">
        <v>47</v>
      </c>
      <c r="G180" s="28">
        <v>20000</v>
      </c>
      <c r="H180" s="28">
        <v>12600</v>
      </c>
      <c r="I180" s="28">
        <v>952600</v>
      </c>
      <c r="J180" s="28"/>
      <c r="K180" s="28"/>
      <c r="L180" s="28"/>
      <c r="M180" s="28"/>
      <c r="N180" s="28"/>
      <c r="O180" s="120">
        <v>7200</v>
      </c>
      <c r="P180" s="28"/>
      <c r="Q180" s="28"/>
      <c r="R180" s="28"/>
      <c r="S180" s="28"/>
      <c r="T180" s="28"/>
      <c r="U180" s="28" t="s">
        <v>179</v>
      </c>
      <c r="V180" s="56" t="s">
        <v>193</v>
      </c>
      <c r="W180" s="46"/>
    </row>
    <row r="181" spans="1:23" ht="44.25" customHeight="1">
      <c r="A181" s="73" t="s">
        <v>508</v>
      </c>
      <c r="B181" s="24" t="s">
        <v>272</v>
      </c>
      <c r="C181" s="39"/>
      <c r="D181" s="28">
        <v>10</v>
      </c>
      <c r="E181" s="28">
        <v>0</v>
      </c>
      <c r="F181" s="28">
        <v>50</v>
      </c>
      <c r="G181" s="28">
        <v>20000</v>
      </c>
      <c r="H181" s="28">
        <v>12600</v>
      </c>
      <c r="I181" s="28">
        <v>1012600</v>
      </c>
      <c r="J181" s="28"/>
      <c r="K181" s="28"/>
      <c r="L181" s="28"/>
      <c r="M181" s="28"/>
      <c r="N181" s="28"/>
      <c r="O181" s="120">
        <v>7200</v>
      </c>
      <c r="P181" s="28"/>
      <c r="Q181" s="28"/>
      <c r="R181" s="28"/>
      <c r="S181" s="28"/>
      <c r="T181" s="28"/>
      <c r="U181" s="28" t="s">
        <v>179</v>
      </c>
      <c r="V181" s="56" t="s">
        <v>193</v>
      </c>
      <c r="W181" s="46"/>
    </row>
    <row r="182" spans="1:23" s="7" customFormat="1" ht="44.25" customHeight="1">
      <c r="A182" s="96" t="s">
        <v>318</v>
      </c>
      <c r="B182" s="97" t="s">
        <v>319</v>
      </c>
      <c r="C182" s="98"/>
      <c r="D182" s="27">
        <v>0</v>
      </c>
      <c r="E182" s="27">
        <v>0</v>
      </c>
      <c r="F182" s="27">
        <v>0</v>
      </c>
      <c r="G182" s="27">
        <v>0</v>
      </c>
      <c r="H182" s="27">
        <v>0</v>
      </c>
      <c r="I182" s="27">
        <v>3730400</v>
      </c>
      <c r="J182" s="27"/>
      <c r="K182" s="27"/>
      <c r="L182" s="27"/>
      <c r="M182" s="27"/>
      <c r="N182" s="27"/>
      <c r="O182" s="120">
        <v>7200</v>
      </c>
      <c r="P182" s="27"/>
      <c r="Q182" s="27"/>
      <c r="R182" s="27"/>
      <c r="S182" s="27"/>
      <c r="T182" s="27"/>
      <c r="U182" s="27">
        <v>0</v>
      </c>
      <c r="V182" s="99">
        <v>0</v>
      </c>
      <c r="W182" s="100"/>
    </row>
    <row r="183" spans="1:23" ht="44.25" customHeight="1">
      <c r="A183" s="73" t="s">
        <v>509</v>
      </c>
      <c r="B183" s="24" t="s">
        <v>320</v>
      </c>
      <c r="C183" s="39"/>
      <c r="D183" s="28">
        <v>10</v>
      </c>
      <c r="E183" s="28">
        <v>0</v>
      </c>
      <c r="F183" s="28">
        <v>42</v>
      </c>
      <c r="G183" s="28">
        <v>20000</v>
      </c>
      <c r="H183" s="28">
        <v>12600</v>
      </c>
      <c r="I183" s="28">
        <v>852600</v>
      </c>
      <c r="J183" s="28"/>
      <c r="K183" s="28"/>
      <c r="L183" s="28"/>
      <c r="M183" s="28"/>
      <c r="N183" s="28"/>
      <c r="O183" s="120">
        <v>7200</v>
      </c>
      <c r="P183" s="28"/>
      <c r="Q183" s="28"/>
      <c r="R183" s="28"/>
      <c r="S183" s="28"/>
      <c r="T183" s="28"/>
      <c r="U183" s="28" t="s">
        <v>179</v>
      </c>
      <c r="V183" s="56" t="s">
        <v>193</v>
      </c>
      <c r="W183" s="46"/>
    </row>
    <row r="184" spans="1:23" ht="44.25" customHeight="1">
      <c r="A184" s="73" t="s">
        <v>510</v>
      </c>
      <c r="B184" s="24" t="s">
        <v>317</v>
      </c>
      <c r="C184" s="39"/>
      <c r="D184" s="28">
        <v>10</v>
      </c>
      <c r="E184" s="28">
        <v>0</v>
      </c>
      <c r="F184" s="28">
        <v>45</v>
      </c>
      <c r="G184" s="28">
        <v>20000</v>
      </c>
      <c r="H184" s="28">
        <v>12600</v>
      </c>
      <c r="I184" s="28">
        <v>912600</v>
      </c>
      <c r="J184" s="28"/>
      <c r="K184" s="28"/>
      <c r="L184" s="28"/>
      <c r="M184" s="28"/>
      <c r="N184" s="28"/>
      <c r="O184" s="120">
        <v>7200</v>
      </c>
      <c r="P184" s="28"/>
      <c r="Q184" s="28"/>
      <c r="R184" s="28"/>
      <c r="S184" s="28"/>
      <c r="T184" s="28"/>
      <c r="U184" s="28" t="s">
        <v>179</v>
      </c>
      <c r="V184" s="56" t="s">
        <v>193</v>
      </c>
      <c r="W184" s="46"/>
    </row>
    <row r="185" spans="1:23" ht="44.25" customHeight="1">
      <c r="A185" s="73" t="s">
        <v>511</v>
      </c>
      <c r="B185" s="24" t="s">
        <v>368</v>
      </c>
      <c r="C185" s="39"/>
      <c r="D185" s="28">
        <v>10</v>
      </c>
      <c r="E185" s="28">
        <v>0</v>
      </c>
      <c r="F185" s="28">
        <v>47</v>
      </c>
      <c r="G185" s="28">
        <v>20000</v>
      </c>
      <c r="H185" s="28">
        <v>12600</v>
      </c>
      <c r="I185" s="28">
        <v>952600</v>
      </c>
      <c r="J185" s="28"/>
      <c r="K185" s="28"/>
      <c r="L185" s="28"/>
      <c r="M185" s="28"/>
      <c r="N185" s="28"/>
      <c r="O185" s="120">
        <v>7200</v>
      </c>
      <c r="P185" s="28"/>
      <c r="Q185" s="28"/>
      <c r="R185" s="28"/>
      <c r="S185" s="28"/>
      <c r="T185" s="28"/>
      <c r="U185" s="28" t="s">
        <v>179</v>
      </c>
      <c r="V185" s="56" t="s">
        <v>193</v>
      </c>
      <c r="W185" s="46"/>
    </row>
    <row r="186" spans="1:23" ht="44.25" customHeight="1">
      <c r="A186" s="73" t="s">
        <v>512</v>
      </c>
      <c r="B186" s="24" t="s">
        <v>272</v>
      </c>
      <c r="C186" s="39"/>
      <c r="D186" s="28">
        <v>10</v>
      </c>
      <c r="E186" s="28">
        <v>0</v>
      </c>
      <c r="F186" s="28">
        <v>50</v>
      </c>
      <c r="G186" s="28">
        <v>20000</v>
      </c>
      <c r="H186" s="28">
        <v>12600</v>
      </c>
      <c r="I186" s="28">
        <v>1012600</v>
      </c>
      <c r="J186" s="28"/>
      <c r="K186" s="28"/>
      <c r="L186" s="28"/>
      <c r="M186" s="28"/>
      <c r="N186" s="28"/>
      <c r="O186" s="120">
        <v>7200</v>
      </c>
      <c r="P186" s="28"/>
      <c r="Q186" s="28"/>
      <c r="R186" s="28"/>
      <c r="S186" s="28"/>
      <c r="T186" s="28"/>
      <c r="U186" s="28" t="s">
        <v>179</v>
      </c>
      <c r="V186" s="56" t="s">
        <v>193</v>
      </c>
      <c r="W186" s="46"/>
    </row>
    <row r="187" spans="1:23" ht="44.25" customHeight="1">
      <c r="A187" s="72" t="s">
        <v>28</v>
      </c>
      <c r="B187" s="14" t="s">
        <v>177</v>
      </c>
      <c r="C187" s="38" t="s">
        <v>381</v>
      </c>
      <c r="D187" s="14"/>
      <c r="E187" s="14"/>
      <c r="F187" s="14"/>
      <c r="G187" s="15"/>
      <c r="H187" s="15"/>
      <c r="I187" s="15"/>
      <c r="J187" s="15"/>
      <c r="K187" s="15"/>
      <c r="L187" s="15"/>
      <c r="M187" s="15"/>
      <c r="N187" s="15"/>
      <c r="O187" s="120">
        <v>7200</v>
      </c>
      <c r="P187" s="15"/>
      <c r="Q187" s="15"/>
      <c r="R187" s="15"/>
      <c r="S187" s="15"/>
      <c r="T187" s="15"/>
      <c r="U187" s="14"/>
      <c r="V187" s="54"/>
      <c r="W187" s="46"/>
    </row>
    <row r="188" spans="1:23" s="86" customFormat="1" ht="44.25" customHeight="1">
      <c r="A188" s="101" t="s">
        <v>4</v>
      </c>
      <c r="B188" s="102" t="s">
        <v>44</v>
      </c>
      <c r="C188" s="103"/>
      <c r="D188" s="117">
        <v>0</v>
      </c>
      <c r="E188" s="117">
        <v>0</v>
      </c>
      <c r="F188" s="117">
        <v>0</v>
      </c>
      <c r="G188" s="104">
        <v>0</v>
      </c>
      <c r="H188" s="104">
        <v>0</v>
      </c>
      <c r="I188" s="104">
        <v>0</v>
      </c>
      <c r="J188" s="104"/>
      <c r="K188" s="104"/>
      <c r="L188" s="104"/>
      <c r="M188" s="104"/>
      <c r="N188" s="104"/>
      <c r="O188" s="120">
        <v>7200</v>
      </c>
      <c r="P188" s="104"/>
      <c r="Q188" s="104"/>
      <c r="R188" s="104"/>
      <c r="S188" s="104"/>
      <c r="T188" s="104"/>
      <c r="U188" s="421" t="s">
        <v>34</v>
      </c>
      <c r="V188" s="105">
        <v>0</v>
      </c>
      <c r="W188" s="85"/>
    </row>
    <row r="189" spans="1:23" s="88" customFormat="1" ht="44.25" customHeight="1">
      <c r="A189" s="74">
        <v>1</v>
      </c>
      <c r="B189" s="83" t="s">
        <v>45</v>
      </c>
      <c r="C189" s="40"/>
      <c r="D189" s="13">
        <v>2</v>
      </c>
      <c r="E189" s="13">
        <v>0</v>
      </c>
      <c r="F189" s="13">
        <v>30</v>
      </c>
      <c r="G189" s="25">
        <v>4500</v>
      </c>
      <c r="H189" s="25">
        <v>10000</v>
      </c>
      <c r="I189" s="25">
        <v>145000</v>
      </c>
      <c r="J189" s="25"/>
      <c r="K189" s="25"/>
      <c r="L189" s="25"/>
      <c r="M189" s="25"/>
      <c r="N189" s="25"/>
      <c r="O189" s="120">
        <v>7200</v>
      </c>
      <c r="P189" s="25"/>
      <c r="Q189" s="25"/>
      <c r="R189" s="25"/>
      <c r="S189" s="25"/>
      <c r="T189" s="25"/>
      <c r="U189" s="421"/>
      <c r="V189" s="57" t="s">
        <v>46</v>
      </c>
      <c r="W189" s="87"/>
    </row>
    <row r="190" spans="1:23" s="88" customFormat="1" ht="44.25" customHeight="1">
      <c r="A190" s="74">
        <v>2</v>
      </c>
      <c r="B190" s="83" t="s">
        <v>47</v>
      </c>
      <c r="C190" s="40"/>
      <c r="D190" s="13">
        <v>12</v>
      </c>
      <c r="E190" s="13">
        <v>0</v>
      </c>
      <c r="F190" s="13">
        <v>15</v>
      </c>
      <c r="G190" s="25">
        <v>4500</v>
      </c>
      <c r="H190" s="25">
        <v>10000</v>
      </c>
      <c r="I190" s="25">
        <v>77500</v>
      </c>
      <c r="J190" s="25"/>
      <c r="K190" s="25"/>
      <c r="L190" s="25"/>
      <c r="M190" s="25"/>
      <c r="N190" s="25"/>
      <c r="O190" s="120">
        <v>7200</v>
      </c>
      <c r="P190" s="25"/>
      <c r="Q190" s="25"/>
      <c r="R190" s="25"/>
      <c r="S190" s="25"/>
      <c r="T190" s="25"/>
      <c r="U190" s="89"/>
      <c r="V190" s="57" t="s">
        <v>48</v>
      </c>
      <c r="W190" s="87"/>
    </row>
    <row r="191" spans="1:23" s="88" customFormat="1" ht="44.25" customHeight="1">
      <c r="A191" s="74">
        <v>3</v>
      </c>
      <c r="B191" s="83" t="s">
        <v>49</v>
      </c>
      <c r="C191" s="40"/>
      <c r="D191" s="13">
        <v>12</v>
      </c>
      <c r="E191" s="13">
        <v>0</v>
      </c>
      <c r="F191" s="13">
        <v>55</v>
      </c>
      <c r="G191" s="25">
        <v>4500</v>
      </c>
      <c r="H191" s="25">
        <v>10000</v>
      </c>
      <c r="I191" s="25">
        <v>257500</v>
      </c>
      <c r="J191" s="25"/>
      <c r="K191" s="25"/>
      <c r="L191" s="25"/>
      <c r="M191" s="25"/>
      <c r="N191" s="25"/>
      <c r="O191" s="120">
        <v>7200</v>
      </c>
      <c r="P191" s="25"/>
      <c r="Q191" s="25"/>
      <c r="R191" s="25"/>
      <c r="S191" s="25"/>
      <c r="T191" s="25"/>
      <c r="U191" s="89"/>
      <c r="V191" s="57" t="s">
        <v>48</v>
      </c>
      <c r="W191" s="87"/>
    </row>
    <row r="192" spans="1:23" s="88" customFormat="1" ht="44.25" customHeight="1">
      <c r="A192" s="74">
        <v>4</v>
      </c>
      <c r="B192" s="83" t="s">
        <v>50</v>
      </c>
      <c r="C192" s="40"/>
      <c r="D192" s="13">
        <v>12</v>
      </c>
      <c r="E192" s="13">
        <v>0</v>
      </c>
      <c r="F192" s="13">
        <v>35</v>
      </c>
      <c r="G192" s="25">
        <v>4500</v>
      </c>
      <c r="H192" s="25">
        <v>10000</v>
      </c>
      <c r="I192" s="25">
        <v>167500</v>
      </c>
      <c r="J192" s="25"/>
      <c r="K192" s="25"/>
      <c r="L192" s="25"/>
      <c r="M192" s="25"/>
      <c r="N192" s="25"/>
      <c r="O192" s="120">
        <v>7200</v>
      </c>
      <c r="P192" s="25"/>
      <c r="Q192" s="25"/>
      <c r="R192" s="25"/>
      <c r="S192" s="25"/>
      <c r="T192" s="25"/>
      <c r="U192" s="89"/>
      <c r="V192" s="57" t="s">
        <v>48</v>
      </c>
      <c r="W192" s="87"/>
    </row>
    <row r="193" spans="1:23" s="88" customFormat="1" ht="44.25" customHeight="1">
      <c r="A193" s="74">
        <v>5</v>
      </c>
      <c r="B193" s="83" t="s">
        <v>51</v>
      </c>
      <c r="C193" s="40"/>
      <c r="D193" s="13">
        <v>12</v>
      </c>
      <c r="E193" s="13">
        <v>0</v>
      </c>
      <c r="F193" s="13">
        <v>30</v>
      </c>
      <c r="G193" s="25">
        <v>4500</v>
      </c>
      <c r="H193" s="25">
        <v>10000</v>
      </c>
      <c r="I193" s="25">
        <v>145000</v>
      </c>
      <c r="J193" s="25"/>
      <c r="K193" s="25"/>
      <c r="L193" s="25"/>
      <c r="M193" s="25"/>
      <c r="N193" s="25"/>
      <c r="O193" s="120">
        <v>7200</v>
      </c>
      <c r="P193" s="25"/>
      <c r="Q193" s="25"/>
      <c r="R193" s="25"/>
      <c r="S193" s="25"/>
      <c r="T193" s="25"/>
      <c r="U193" s="89"/>
      <c r="V193" s="57" t="s">
        <v>48</v>
      </c>
      <c r="W193" s="87"/>
    </row>
    <row r="194" spans="1:23" s="88" customFormat="1" ht="44.25" customHeight="1">
      <c r="A194" s="74">
        <v>6</v>
      </c>
      <c r="B194" s="83" t="s">
        <v>52</v>
      </c>
      <c r="C194" s="40"/>
      <c r="D194" s="13">
        <v>12</v>
      </c>
      <c r="E194" s="13">
        <v>0</v>
      </c>
      <c r="F194" s="13">
        <v>45</v>
      </c>
      <c r="G194" s="25">
        <v>4500</v>
      </c>
      <c r="H194" s="25">
        <v>10000</v>
      </c>
      <c r="I194" s="25">
        <v>212500</v>
      </c>
      <c r="J194" s="25"/>
      <c r="K194" s="25"/>
      <c r="L194" s="25"/>
      <c r="M194" s="25"/>
      <c r="N194" s="25"/>
      <c r="O194" s="120">
        <v>7200</v>
      </c>
      <c r="P194" s="25"/>
      <c r="Q194" s="25"/>
      <c r="R194" s="25"/>
      <c r="S194" s="25"/>
      <c r="T194" s="25"/>
      <c r="U194" s="89"/>
      <c r="V194" s="57" t="s">
        <v>48</v>
      </c>
      <c r="W194" s="87"/>
    </row>
    <row r="195" spans="1:23" s="88" customFormat="1" ht="44.25" customHeight="1">
      <c r="A195" s="74">
        <v>7</v>
      </c>
      <c r="B195" s="83" t="s">
        <v>53</v>
      </c>
      <c r="C195" s="40"/>
      <c r="D195" s="13">
        <v>12</v>
      </c>
      <c r="E195" s="13">
        <v>0</v>
      </c>
      <c r="F195" s="13">
        <v>10</v>
      </c>
      <c r="G195" s="25">
        <v>4500</v>
      </c>
      <c r="H195" s="25">
        <v>10000</v>
      </c>
      <c r="I195" s="25">
        <v>55000</v>
      </c>
      <c r="J195" s="25"/>
      <c r="K195" s="25"/>
      <c r="L195" s="25"/>
      <c r="M195" s="25"/>
      <c r="N195" s="25"/>
      <c r="O195" s="120">
        <v>7200</v>
      </c>
      <c r="P195" s="25"/>
      <c r="Q195" s="25"/>
      <c r="R195" s="25"/>
      <c r="S195" s="25"/>
      <c r="T195" s="25"/>
      <c r="U195" s="89"/>
      <c r="V195" s="57" t="s">
        <v>48</v>
      </c>
      <c r="W195" s="87"/>
    </row>
    <row r="196" spans="1:23" s="88" customFormat="1" ht="44.25" customHeight="1">
      <c r="A196" s="74">
        <v>8</v>
      </c>
      <c r="B196" s="83" t="s">
        <v>54</v>
      </c>
      <c r="C196" s="40"/>
      <c r="D196" s="13">
        <v>12</v>
      </c>
      <c r="E196" s="13">
        <v>0</v>
      </c>
      <c r="F196" s="13">
        <v>50</v>
      </c>
      <c r="G196" s="25">
        <v>4500</v>
      </c>
      <c r="H196" s="25">
        <v>10000</v>
      </c>
      <c r="I196" s="25">
        <v>235000</v>
      </c>
      <c r="J196" s="25"/>
      <c r="K196" s="25"/>
      <c r="L196" s="25"/>
      <c r="M196" s="25"/>
      <c r="N196" s="25"/>
      <c r="O196" s="120">
        <v>7200</v>
      </c>
      <c r="P196" s="25"/>
      <c r="Q196" s="25"/>
      <c r="R196" s="25"/>
      <c r="S196" s="25"/>
      <c r="T196" s="25"/>
      <c r="U196" s="89"/>
      <c r="V196" s="57" t="s">
        <v>48</v>
      </c>
      <c r="W196" s="87"/>
    </row>
    <row r="197" spans="1:23" s="88" customFormat="1" ht="44.25" customHeight="1">
      <c r="A197" s="74">
        <v>9</v>
      </c>
      <c r="B197" s="83" t="s">
        <v>55</v>
      </c>
      <c r="C197" s="40"/>
      <c r="D197" s="13">
        <v>12</v>
      </c>
      <c r="E197" s="13">
        <v>0</v>
      </c>
      <c r="F197" s="13">
        <v>35</v>
      </c>
      <c r="G197" s="25">
        <v>4500</v>
      </c>
      <c r="H197" s="25">
        <v>10000</v>
      </c>
      <c r="I197" s="25">
        <v>167500</v>
      </c>
      <c r="J197" s="25"/>
      <c r="K197" s="25"/>
      <c r="L197" s="25"/>
      <c r="M197" s="25"/>
      <c r="N197" s="25"/>
      <c r="O197" s="120">
        <v>7200</v>
      </c>
      <c r="P197" s="25"/>
      <c r="Q197" s="25"/>
      <c r="R197" s="25"/>
      <c r="S197" s="25"/>
      <c r="T197" s="25"/>
      <c r="U197" s="89"/>
      <c r="V197" s="57" t="s">
        <v>48</v>
      </c>
      <c r="W197" s="87"/>
    </row>
    <row r="198" spans="1:23" s="88" customFormat="1" ht="44.25" customHeight="1">
      <c r="A198" s="74">
        <v>10</v>
      </c>
      <c r="B198" s="83" t="s">
        <v>56</v>
      </c>
      <c r="C198" s="40"/>
      <c r="D198" s="13">
        <v>12</v>
      </c>
      <c r="E198" s="13">
        <v>0</v>
      </c>
      <c r="F198" s="13">
        <v>45</v>
      </c>
      <c r="G198" s="25">
        <v>4500</v>
      </c>
      <c r="H198" s="25">
        <v>10000</v>
      </c>
      <c r="I198" s="25">
        <v>212500</v>
      </c>
      <c r="J198" s="25"/>
      <c r="K198" s="25"/>
      <c r="L198" s="25"/>
      <c r="M198" s="25"/>
      <c r="N198" s="25"/>
      <c r="O198" s="120">
        <v>7200</v>
      </c>
      <c r="P198" s="25"/>
      <c r="Q198" s="25"/>
      <c r="R198" s="25"/>
      <c r="S198" s="25"/>
      <c r="T198" s="25"/>
      <c r="U198" s="89"/>
      <c r="V198" s="57" t="s">
        <v>48</v>
      </c>
      <c r="W198" s="87"/>
    </row>
    <row r="199" spans="1:23" s="88" customFormat="1" ht="44.25" customHeight="1">
      <c r="A199" s="74">
        <v>11</v>
      </c>
      <c r="B199" s="83" t="s">
        <v>57</v>
      </c>
      <c r="C199" s="40"/>
      <c r="D199" s="13">
        <v>12</v>
      </c>
      <c r="E199" s="13">
        <v>0</v>
      </c>
      <c r="F199" s="13">
        <v>45</v>
      </c>
      <c r="G199" s="25">
        <v>4500</v>
      </c>
      <c r="H199" s="25">
        <v>10000</v>
      </c>
      <c r="I199" s="25">
        <v>212500</v>
      </c>
      <c r="J199" s="25"/>
      <c r="K199" s="25"/>
      <c r="L199" s="25"/>
      <c r="M199" s="25"/>
      <c r="N199" s="25"/>
      <c r="O199" s="120">
        <v>7200</v>
      </c>
      <c r="P199" s="25"/>
      <c r="Q199" s="25"/>
      <c r="R199" s="25"/>
      <c r="S199" s="25"/>
      <c r="T199" s="25"/>
      <c r="U199" s="89"/>
      <c r="V199" s="57" t="s">
        <v>48</v>
      </c>
      <c r="W199" s="87"/>
    </row>
    <row r="200" spans="1:23" s="88" customFormat="1" ht="44.25" customHeight="1">
      <c r="A200" s="74">
        <v>12</v>
      </c>
      <c r="B200" s="83" t="s">
        <v>58</v>
      </c>
      <c r="C200" s="40"/>
      <c r="D200" s="13">
        <v>12</v>
      </c>
      <c r="E200" s="13">
        <v>0</v>
      </c>
      <c r="F200" s="13">
        <v>75</v>
      </c>
      <c r="G200" s="25">
        <v>4500</v>
      </c>
      <c r="H200" s="25">
        <v>10000</v>
      </c>
      <c r="I200" s="25">
        <v>347500</v>
      </c>
      <c r="J200" s="25"/>
      <c r="K200" s="25"/>
      <c r="L200" s="25"/>
      <c r="M200" s="25"/>
      <c r="N200" s="25"/>
      <c r="O200" s="120">
        <v>7200</v>
      </c>
      <c r="P200" s="25"/>
      <c r="Q200" s="25"/>
      <c r="R200" s="25"/>
      <c r="S200" s="25"/>
      <c r="T200" s="25"/>
      <c r="U200" s="89"/>
      <c r="V200" s="57" t="s">
        <v>48</v>
      </c>
      <c r="W200" s="87"/>
    </row>
    <row r="201" spans="1:23" s="86" customFormat="1" ht="44.25" customHeight="1">
      <c r="A201" s="101" t="s">
        <v>5</v>
      </c>
      <c r="B201" s="102" t="s">
        <v>59</v>
      </c>
      <c r="C201" s="103"/>
      <c r="D201" s="117">
        <v>0</v>
      </c>
      <c r="E201" s="117">
        <v>0</v>
      </c>
      <c r="F201" s="117">
        <v>0</v>
      </c>
      <c r="G201" s="104">
        <v>0</v>
      </c>
      <c r="H201" s="104">
        <v>0</v>
      </c>
      <c r="I201" s="104">
        <v>0</v>
      </c>
      <c r="J201" s="104"/>
      <c r="K201" s="104"/>
      <c r="L201" s="104"/>
      <c r="M201" s="104"/>
      <c r="N201" s="104"/>
      <c r="O201" s="120">
        <v>7200</v>
      </c>
      <c r="P201" s="104"/>
      <c r="Q201" s="104"/>
      <c r="R201" s="104"/>
      <c r="S201" s="104"/>
      <c r="T201" s="104"/>
      <c r="U201" s="106"/>
      <c r="V201" s="105"/>
      <c r="W201" s="107"/>
    </row>
    <row r="202" spans="1:23" s="86" customFormat="1" ht="44.25" customHeight="1">
      <c r="A202" s="101">
        <v>1</v>
      </c>
      <c r="B202" s="102" t="s">
        <v>60</v>
      </c>
      <c r="C202" s="103"/>
      <c r="D202" s="117">
        <v>0</v>
      </c>
      <c r="E202" s="117">
        <v>0</v>
      </c>
      <c r="F202" s="117">
        <v>0</v>
      </c>
      <c r="G202" s="104">
        <v>0</v>
      </c>
      <c r="H202" s="104">
        <v>0</v>
      </c>
      <c r="I202" s="104">
        <v>0</v>
      </c>
      <c r="J202" s="104"/>
      <c r="K202" s="104"/>
      <c r="L202" s="104"/>
      <c r="M202" s="104"/>
      <c r="N202" s="104"/>
      <c r="O202" s="120">
        <v>7200</v>
      </c>
      <c r="P202" s="104"/>
      <c r="Q202" s="104"/>
      <c r="R202" s="104"/>
      <c r="S202" s="104"/>
      <c r="T202" s="104"/>
      <c r="U202" s="117"/>
      <c r="V202" s="105"/>
      <c r="W202" s="85"/>
    </row>
    <row r="203" spans="1:23" s="86" customFormat="1" ht="44.25" customHeight="1">
      <c r="A203" s="74" t="s">
        <v>190</v>
      </c>
      <c r="B203" s="83" t="s">
        <v>61</v>
      </c>
      <c r="C203" s="40"/>
      <c r="D203" s="13">
        <v>10</v>
      </c>
      <c r="E203" s="13">
        <v>0</v>
      </c>
      <c r="F203" s="13">
        <v>40</v>
      </c>
      <c r="G203" s="25">
        <v>4500</v>
      </c>
      <c r="H203" s="25">
        <v>10000</v>
      </c>
      <c r="I203" s="25">
        <v>190000</v>
      </c>
      <c r="J203" s="25"/>
      <c r="K203" s="25"/>
      <c r="L203" s="25"/>
      <c r="M203" s="25"/>
      <c r="N203" s="25"/>
      <c r="O203" s="120">
        <v>7200</v>
      </c>
      <c r="P203" s="25"/>
      <c r="Q203" s="25"/>
      <c r="R203" s="25"/>
      <c r="S203" s="25"/>
      <c r="T203" s="25"/>
      <c r="U203" s="117"/>
      <c r="V203" s="57" t="s">
        <v>62</v>
      </c>
      <c r="W203" s="85"/>
    </row>
    <row r="204" spans="1:23" s="86" customFormat="1" ht="44.25" customHeight="1">
      <c r="A204" s="74" t="s">
        <v>197</v>
      </c>
      <c r="B204" s="83" t="s">
        <v>63</v>
      </c>
      <c r="C204" s="40"/>
      <c r="D204" s="13">
        <v>10</v>
      </c>
      <c r="E204" s="13">
        <v>0</v>
      </c>
      <c r="F204" s="13">
        <v>40</v>
      </c>
      <c r="G204" s="25">
        <v>4500</v>
      </c>
      <c r="H204" s="25">
        <v>10000</v>
      </c>
      <c r="I204" s="25">
        <v>190000</v>
      </c>
      <c r="J204" s="25"/>
      <c r="K204" s="25"/>
      <c r="L204" s="25"/>
      <c r="M204" s="25"/>
      <c r="N204" s="25"/>
      <c r="O204" s="120">
        <v>7200</v>
      </c>
      <c r="P204" s="25"/>
      <c r="Q204" s="25"/>
      <c r="R204" s="25"/>
      <c r="S204" s="25"/>
      <c r="T204" s="25"/>
      <c r="U204" s="90"/>
      <c r="V204" s="57" t="s">
        <v>62</v>
      </c>
      <c r="W204" s="85"/>
    </row>
    <row r="205" spans="1:23" s="86" customFormat="1" ht="44.25" customHeight="1">
      <c r="A205" s="74" t="s">
        <v>200</v>
      </c>
      <c r="B205" s="83" t="s">
        <v>64</v>
      </c>
      <c r="C205" s="40"/>
      <c r="D205" s="13">
        <v>10</v>
      </c>
      <c r="E205" s="13">
        <v>0</v>
      </c>
      <c r="F205" s="13">
        <v>40</v>
      </c>
      <c r="G205" s="25">
        <v>4500</v>
      </c>
      <c r="H205" s="25">
        <v>10000</v>
      </c>
      <c r="I205" s="25">
        <v>190000</v>
      </c>
      <c r="J205" s="25"/>
      <c r="K205" s="25"/>
      <c r="L205" s="25"/>
      <c r="M205" s="25"/>
      <c r="N205" s="25"/>
      <c r="O205" s="120">
        <v>7200</v>
      </c>
      <c r="P205" s="25"/>
      <c r="Q205" s="25"/>
      <c r="R205" s="25"/>
      <c r="S205" s="25"/>
      <c r="T205" s="25"/>
      <c r="U205" s="90"/>
      <c r="V205" s="57" t="s">
        <v>62</v>
      </c>
      <c r="W205" s="85"/>
    </row>
    <row r="206" spans="1:23" s="86" customFormat="1" ht="44.25" customHeight="1">
      <c r="A206" s="74" t="s">
        <v>513</v>
      </c>
      <c r="B206" s="83" t="s">
        <v>65</v>
      </c>
      <c r="C206" s="40"/>
      <c r="D206" s="13">
        <v>10</v>
      </c>
      <c r="E206" s="13">
        <v>0</v>
      </c>
      <c r="F206" s="13">
        <v>40</v>
      </c>
      <c r="G206" s="25">
        <v>4500</v>
      </c>
      <c r="H206" s="25">
        <v>10000</v>
      </c>
      <c r="I206" s="25">
        <v>190000</v>
      </c>
      <c r="J206" s="25"/>
      <c r="K206" s="25"/>
      <c r="L206" s="25"/>
      <c r="M206" s="25"/>
      <c r="N206" s="25"/>
      <c r="O206" s="120">
        <v>7200</v>
      </c>
      <c r="P206" s="25"/>
      <c r="Q206" s="25"/>
      <c r="R206" s="25"/>
      <c r="S206" s="25"/>
      <c r="T206" s="25"/>
      <c r="U206" s="90"/>
      <c r="V206" s="57" t="s">
        <v>62</v>
      </c>
      <c r="W206" s="85"/>
    </row>
    <row r="207" spans="1:23" s="86" customFormat="1" ht="44.25" customHeight="1">
      <c r="A207" s="74" t="s">
        <v>514</v>
      </c>
      <c r="B207" s="83" t="s">
        <v>66</v>
      </c>
      <c r="C207" s="40"/>
      <c r="D207" s="13">
        <v>10</v>
      </c>
      <c r="E207" s="13">
        <v>0</v>
      </c>
      <c r="F207" s="13">
        <v>40</v>
      </c>
      <c r="G207" s="25">
        <v>4500</v>
      </c>
      <c r="H207" s="25">
        <v>10000</v>
      </c>
      <c r="I207" s="25">
        <v>190000</v>
      </c>
      <c r="J207" s="25"/>
      <c r="K207" s="25"/>
      <c r="L207" s="25"/>
      <c r="M207" s="25"/>
      <c r="N207" s="25"/>
      <c r="O207" s="120">
        <v>7200</v>
      </c>
      <c r="P207" s="25"/>
      <c r="Q207" s="25"/>
      <c r="R207" s="25"/>
      <c r="S207" s="25"/>
      <c r="T207" s="25"/>
      <c r="U207" s="90"/>
      <c r="V207" s="57" t="s">
        <v>62</v>
      </c>
      <c r="W207" s="85"/>
    </row>
    <row r="208" spans="1:23" s="86" customFormat="1" ht="44.25" customHeight="1">
      <c r="A208" s="74" t="s">
        <v>515</v>
      </c>
      <c r="B208" s="83" t="s">
        <v>67</v>
      </c>
      <c r="C208" s="40"/>
      <c r="D208" s="13">
        <v>10</v>
      </c>
      <c r="E208" s="13">
        <v>0</v>
      </c>
      <c r="F208" s="13">
        <v>40</v>
      </c>
      <c r="G208" s="25">
        <v>4500</v>
      </c>
      <c r="H208" s="25">
        <v>10000</v>
      </c>
      <c r="I208" s="25">
        <v>190000</v>
      </c>
      <c r="J208" s="25"/>
      <c r="K208" s="25"/>
      <c r="L208" s="25"/>
      <c r="M208" s="25"/>
      <c r="N208" s="25"/>
      <c r="O208" s="120">
        <v>7200</v>
      </c>
      <c r="P208" s="25"/>
      <c r="Q208" s="25"/>
      <c r="R208" s="25"/>
      <c r="S208" s="25"/>
      <c r="T208" s="25"/>
      <c r="U208" s="90"/>
      <c r="V208" s="57" t="s">
        <v>62</v>
      </c>
      <c r="W208" s="85"/>
    </row>
    <row r="209" spans="1:23" s="86" customFormat="1" ht="44.25" customHeight="1">
      <c r="A209" s="101">
        <v>2</v>
      </c>
      <c r="B209" s="102" t="s">
        <v>68</v>
      </c>
      <c r="C209" s="103"/>
      <c r="D209" s="117">
        <v>0</v>
      </c>
      <c r="E209" s="117">
        <v>0</v>
      </c>
      <c r="F209" s="117">
        <v>0</v>
      </c>
      <c r="G209" s="104">
        <v>0</v>
      </c>
      <c r="H209" s="104">
        <v>0</v>
      </c>
      <c r="I209" s="104">
        <v>0</v>
      </c>
      <c r="J209" s="104"/>
      <c r="K209" s="104"/>
      <c r="L209" s="104"/>
      <c r="M209" s="104"/>
      <c r="N209" s="104"/>
      <c r="O209" s="120">
        <v>7200</v>
      </c>
      <c r="P209" s="104"/>
      <c r="Q209" s="104"/>
      <c r="R209" s="104"/>
      <c r="S209" s="104"/>
      <c r="T209" s="104"/>
      <c r="U209" s="90"/>
      <c r="V209" s="105"/>
      <c r="W209" s="85"/>
    </row>
    <row r="210" spans="1:23" s="86" customFormat="1" ht="44.25" customHeight="1">
      <c r="A210" s="74" t="s">
        <v>203</v>
      </c>
      <c r="B210" s="83" t="s">
        <v>69</v>
      </c>
      <c r="C210" s="40"/>
      <c r="D210" s="13">
        <v>10</v>
      </c>
      <c r="E210" s="13">
        <v>0</v>
      </c>
      <c r="F210" s="13">
        <v>35</v>
      </c>
      <c r="G210" s="25">
        <v>4500</v>
      </c>
      <c r="H210" s="25">
        <v>10000</v>
      </c>
      <c r="I210" s="25">
        <v>167500</v>
      </c>
      <c r="J210" s="25"/>
      <c r="K210" s="25"/>
      <c r="L210" s="25"/>
      <c r="M210" s="25"/>
      <c r="N210" s="25"/>
      <c r="O210" s="120">
        <v>7200</v>
      </c>
      <c r="P210" s="25"/>
      <c r="Q210" s="25"/>
      <c r="R210" s="25"/>
      <c r="S210" s="25"/>
      <c r="T210" s="25"/>
      <c r="U210" s="90"/>
      <c r="V210" s="57" t="s">
        <v>62</v>
      </c>
      <c r="W210" s="85"/>
    </row>
    <row r="211" spans="1:23" s="86" customFormat="1" ht="44.25" customHeight="1">
      <c r="A211" s="74" t="s">
        <v>209</v>
      </c>
      <c r="B211" s="83" t="s">
        <v>70</v>
      </c>
      <c r="C211" s="40"/>
      <c r="D211" s="13">
        <v>10</v>
      </c>
      <c r="E211" s="13">
        <v>0</v>
      </c>
      <c r="F211" s="13">
        <v>35</v>
      </c>
      <c r="G211" s="25">
        <v>4500</v>
      </c>
      <c r="H211" s="25">
        <v>10000</v>
      </c>
      <c r="I211" s="25">
        <v>167500</v>
      </c>
      <c r="J211" s="25"/>
      <c r="K211" s="25"/>
      <c r="L211" s="25"/>
      <c r="M211" s="25"/>
      <c r="N211" s="25"/>
      <c r="O211" s="120">
        <v>7200</v>
      </c>
      <c r="P211" s="25"/>
      <c r="Q211" s="25"/>
      <c r="R211" s="25"/>
      <c r="S211" s="25"/>
      <c r="T211" s="25"/>
      <c r="U211" s="90"/>
      <c r="V211" s="57" t="s">
        <v>62</v>
      </c>
      <c r="W211" s="85"/>
    </row>
    <row r="212" spans="1:23" s="86" customFormat="1" ht="44.25" customHeight="1">
      <c r="A212" s="74" t="s">
        <v>212</v>
      </c>
      <c r="B212" s="83" t="s">
        <v>71</v>
      </c>
      <c r="C212" s="40"/>
      <c r="D212" s="13">
        <v>10</v>
      </c>
      <c r="E212" s="13">
        <v>0</v>
      </c>
      <c r="F212" s="13">
        <v>35</v>
      </c>
      <c r="G212" s="25">
        <v>4500</v>
      </c>
      <c r="H212" s="25">
        <v>10000</v>
      </c>
      <c r="I212" s="25">
        <v>167500</v>
      </c>
      <c r="J212" s="25"/>
      <c r="K212" s="25"/>
      <c r="L212" s="25"/>
      <c r="M212" s="25"/>
      <c r="N212" s="25"/>
      <c r="O212" s="120">
        <v>7200</v>
      </c>
      <c r="P212" s="25"/>
      <c r="Q212" s="25"/>
      <c r="R212" s="25"/>
      <c r="S212" s="25"/>
      <c r="T212" s="25"/>
      <c r="U212" s="90"/>
      <c r="V212" s="57" t="s">
        <v>62</v>
      </c>
      <c r="W212" s="85"/>
    </row>
    <row r="213" spans="1:23" s="93" customFormat="1" ht="44.25" customHeight="1">
      <c r="A213" s="101">
        <v>3</v>
      </c>
      <c r="B213" s="102" t="s">
        <v>72</v>
      </c>
      <c r="C213" s="103"/>
      <c r="D213" s="117">
        <v>0</v>
      </c>
      <c r="E213" s="117">
        <v>0</v>
      </c>
      <c r="F213" s="117">
        <v>0</v>
      </c>
      <c r="G213" s="104">
        <v>0</v>
      </c>
      <c r="H213" s="104">
        <v>0</v>
      </c>
      <c r="I213" s="104">
        <v>0</v>
      </c>
      <c r="J213" s="104"/>
      <c r="K213" s="104"/>
      <c r="L213" s="104"/>
      <c r="M213" s="104"/>
      <c r="N213" s="104"/>
      <c r="O213" s="120">
        <v>7200</v>
      </c>
      <c r="P213" s="104"/>
      <c r="Q213" s="104"/>
      <c r="R213" s="104"/>
      <c r="S213" s="104"/>
      <c r="T213" s="104"/>
      <c r="U213" s="91"/>
      <c r="V213" s="105"/>
      <c r="W213" s="92"/>
    </row>
    <row r="214" spans="1:23" s="93" customFormat="1" ht="44.25" customHeight="1">
      <c r="A214" s="74" t="s">
        <v>220</v>
      </c>
      <c r="B214" s="83" t="s">
        <v>73</v>
      </c>
      <c r="C214" s="40"/>
      <c r="D214" s="13">
        <v>10</v>
      </c>
      <c r="E214" s="13">
        <v>0</v>
      </c>
      <c r="F214" s="13">
        <v>32</v>
      </c>
      <c r="G214" s="25">
        <v>4500</v>
      </c>
      <c r="H214" s="25">
        <v>10000</v>
      </c>
      <c r="I214" s="25">
        <v>154000</v>
      </c>
      <c r="J214" s="25"/>
      <c r="K214" s="25"/>
      <c r="L214" s="25"/>
      <c r="M214" s="25"/>
      <c r="N214" s="25"/>
      <c r="O214" s="120">
        <v>7200</v>
      </c>
      <c r="P214" s="25"/>
      <c r="Q214" s="25"/>
      <c r="R214" s="25"/>
      <c r="S214" s="25"/>
      <c r="T214" s="25"/>
      <c r="U214" s="91"/>
      <c r="V214" s="57" t="s">
        <v>62</v>
      </c>
      <c r="W214" s="92"/>
    </row>
    <row r="215" spans="1:23" s="93" customFormat="1" ht="44.25" customHeight="1">
      <c r="A215" s="74" t="s">
        <v>224</v>
      </c>
      <c r="B215" s="83" t="s">
        <v>74</v>
      </c>
      <c r="C215" s="40"/>
      <c r="D215" s="13">
        <v>10</v>
      </c>
      <c r="E215" s="13">
        <v>0</v>
      </c>
      <c r="F215" s="13">
        <v>32</v>
      </c>
      <c r="G215" s="25">
        <v>4500</v>
      </c>
      <c r="H215" s="25">
        <v>10000</v>
      </c>
      <c r="I215" s="25">
        <v>154000</v>
      </c>
      <c r="J215" s="25"/>
      <c r="K215" s="25"/>
      <c r="L215" s="25"/>
      <c r="M215" s="25"/>
      <c r="N215" s="25"/>
      <c r="O215" s="120">
        <v>7200</v>
      </c>
      <c r="P215" s="25"/>
      <c r="Q215" s="25"/>
      <c r="R215" s="25"/>
      <c r="S215" s="25"/>
      <c r="T215" s="25"/>
      <c r="U215" s="91"/>
      <c r="V215" s="57" t="s">
        <v>62</v>
      </c>
      <c r="W215" s="92"/>
    </row>
    <row r="216" spans="1:23" s="93" customFormat="1" ht="44.25" customHeight="1">
      <c r="A216" s="74" t="s">
        <v>230</v>
      </c>
      <c r="B216" s="83" t="s">
        <v>75</v>
      </c>
      <c r="C216" s="40"/>
      <c r="D216" s="13">
        <v>10</v>
      </c>
      <c r="E216" s="13">
        <v>0</v>
      </c>
      <c r="F216" s="13">
        <v>32</v>
      </c>
      <c r="G216" s="25">
        <v>4500</v>
      </c>
      <c r="H216" s="25">
        <v>10000</v>
      </c>
      <c r="I216" s="25">
        <v>154000</v>
      </c>
      <c r="J216" s="25"/>
      <c r="K216" s="25"/>
      <c r="L216" s="25"/>
      <c r="M216" s="25"/>
      <c r="N216" s="25"/>
      <c r="O216" s="120">
        <v>7200</v>
      </c>
      <c r="P216" s="25"/>
      <c r="Q216" s="25"/>
      <c r="R216" s="25"/>
      <c r="S216" s="25"/>
      <c r="T216" s="25"/>
      <c r="U216" s="91"/>
      <c r="V216" s="57" t="s">
        <v>62</v>
      </c>
      <c r="W216" s="92"/>
    </row>
    <row r="217" spans="1:23" s="93" customFormat="1" ht="44.25" customHeight="1">
      <c r="A217" s="74" t="s">
        <v>232</v>
      </c>
      <c r="B217" s="83" t="s">
        <v>76</v>
      </c>
      <c r="C217" s="40"/>
      <c r="D217" s="13">
        <v>10</v>
      </c>
      <c r="E217" s="13">
        <v>0</v>
      </c>
      <c r="F217" s="13">
        <v>32</v>
      </c>
      <c r="G217" s="25">
        <v>4500</v>
      </c>
      <c r="H217" s="25">
        <v>10000</v>
      </c>
      <c r="I217" s="25">
        <v>154000</v>
      </c>
      <c r="J217" s="25"/>
      <c r="K217" s="25"/>
      <c r="L217" s="25"/>
      <c r="M217" s="25"/>
      <c r="N217" s="25"/>
      <c r="O217" s="120">
        <v>7200</v>
      </c>
      <c r="P217" s="25"/>
      <c r="Q217" s="25"/>
      <c r="R217" s="25"/>
      <c r="S217" s="25"/>
      <c r="T217" s="25"/>
      <c r="U217" s="91"/>
      <c r="V217" s="57" t="s">
        <v>62</v>
      </c>
      <c r="W217" s="92"/>
    </row>
    <row r="218" spans="1:23" s="93" customFormat="1" ht="44.25" customHeight="1">
      <c r="A218" s="74" t="s">
        <v>238</v>
      </c>
      <c r="B218" s="83" t="s">
        <v>77</v>
      </c>
      <c r="C218" s="40"/>
      <c r="D218" s="13">
        <v>10</v>
      </c>
      <c r="E218" s="13">
        <v>0</v>
      </c>
      <c r="F218" s="13">
        <v>32</v>
      </c>
      <c r="G218" s="25">
        <v>4500</v>
      </c>
      <c r="H218" s="25">
        <v>10000</v>
      </c>
      <c r="I218" s="25">
        <v>154000</v>
      </c>
      <c r="J218" s="25"/>
      <c r="K218" s="25"/>
      <c r="L218" s="25"/>
      <c r="M218" s="25"/>
      <c r="N218" s="25"/>
      <c r="O218" s="120">
        <v>7200</v>
      </c>
      <c r="P218" s="25"/>
      <c r="Q218" s="25"/>
      <c r="R218" s="25"/>
      <c r="S218" s="25"/>
      <c r="T218" s="25"/>
      <c r="U218" s="91"/>
      <c r="V218" s="57" t="s">
        <v>62</v>
      </c>
      <c r="W218" s="92"/>
    </row>
    <row r="219" spans="1:23" s="86" customFormat="1" ht="44.25" customHeight="1">
      <c r="A219" s="101">
        <v>4</v>
      </c>
      <c r="B219" s="102" t="s">
        <v>78</v>
      </c>
      <c r="C219" s="103"/>
      <c r="D219" s="117">
        <v>0</v>
      </c>
      <c r="E219" s="117">
        <v>0</v>
      </c>
      <c r="F219" s="117">
        <v>0</v>
      </c>
      <c r="G219" s="104">
        <v>0</v>
      </c>
      <c r="H219" s="104">
        <v>0</v>
      </c>
      <c r="I219" s="104">
        <v>0</v>
      </c>
      <c r="J219" s="104"/>
      <c r="K219" s="104"/>
      <c r="L219" s="104"/>
      <c r="M219" s="104"/>
      <c r="N219" s="104"/>
      <c r="O219" s="120">
        <v>7200</v>
      </c>
      <c r="P219" s="104"/>
      <c r="Q219" s="104"/>
      <c r="R219" s="104"/>
      <c r="S219" s="104"/>
      <c r="T219" s="104"/>
      <c r="U219" s="90"/>
      <c r="V219" s="105"/>
      <c r="W219" s="85"/>
    </row>
    <row r="220" spans="1:23" s="86" customFormat="1" ht="44.25" customHeight="1">
      <c r="A220" s="74" t="s">
        <v>241</v>
      </c>
      <c r="B220" s="83" t="s">
        <v>79</v>
      </c>
      <c r="C220" s="40"/>
      <c r="D220" s="13">
        <v>10</v>
      </c>
      <c r="E220" s="13">
        <v>0</v>
      </c>
      <c r="F220" s="13">
        <v>53</v>
      </c>
      <c r="G220" s="25">
        <v>4500</v>
      </c>
      <c r="H220" s="25">
        <v>10000</v>
      </c>
      <c r="I220" s="25">
        <v>248500</v>
      </c>
      <c r="J220" s="25"/>
      <c r="K220" s="25"/>
      <c r="L220" s="25"/>
      <c r="M220" s="25"/>
      <c r="N220" s="25"/>
      <c r="O220" s="120">
        <v>7200</v>
      </c>
      <c r="P220" s="25"/>
      <c r="Q220" s="25"/>
      <c r="R220" s="25"/>
      <c r="S220" s="25"/>
      <c r="T220" s="25"/>
      <c r="U220" s="90"/>
      <c r="V220" s="57" t="s">
        <v>62</v>
      </c>
      <c r="W220" s="85"/>
    </row>
    <row r="221" spans="1:23" s="86" customFormat="1" ht="44.25" customHeight="1">
      <c r="A221" s="74" t="s">
        <v>245</v>
      </c>
      <c r="B221" s="83" t="s">
        <v>80</v>
      </c>
      <c r="C221" s="40"/>
      <c r="D221" s="13">
        <v>10</v>
      </c>
      <c r="E221" s="13">
        <v>0</v>
      </c>
      <c r="F221" s="13">
        <v>50</v>
      </c>
      <c r="G221" s="25">
        <v>4500</v>
      </c>
      <c r="H221" s="25">
        <v>10000</v>
      </c>
      <c r="I221" s="25">
        <v>235000</v>
      </c>
      <c r="J221" s="25"/>
      <c r="K221" s="25"/>
      <c r="L221" s="25"/>
      <c r="M221" s="25"/>
      <c r="N221" s="25"/>
      <c r="O221" s="120">
        <v>7200</v>
      </c>
      <c r="P221" s="25"/>
      <c r="Q221" s="25"/>
      <c r="R221" s="25"/>
      <c r="S221" s="25"/>
      <c r="T221" s="25"/>
      <c r="U221" s="90"/>
      <c r="V221" s="57" t="s">
        <v>62</v>
      </c>
      <c r="W221" s="85"/>
    </row>
    <row r="222" spans="1:23" s="86" customFormat="1" ht="44.25" customHeight="1">
      <c r="A222" s="74" t="s">
        <v>248</v>
      </c>
      <c r="B222" s="83" t="s">
        <v>81</v>
      </c>
      <c r="C222" s="40"/>
      <c r="D222" s="13">
        <v>10</v>
      </c>
      <c r="E222" s="13">
        <v>0</v>
      </c>
      <c r="F222" s="13">
        <v>47</v>
      </c>
      <c r="G222" s="25">
        <v>4500</v>
      </c>
      <c r="H222" s="25">
        <v>10000</v>
      </c>
      <c r="I222" s="25">
        <v>221500</v>
      </c>
      <c r="J222" s="25"/>
      <c r="K222" s="25"/>
      <c r="L222" s="25"/>
      <c r="M222" s="25"/>
      <c r="N222" s="25"/>
      <c r="O222" s="120">
        <v>7200</v>
      </c>
      <c r="P222" s="25"/>
      <c r="Q222" s="25"/>
      <c r="R222" s="25"/>
      <c r="S222" s="25"/>
      <c r="T222" s="25"/>
      <c r="U222" s="90"/>
      <c r="V222" s="57" t="s">
        <v>62</v>
      </c>
      <c r="W222" s="85"/>
    </row>
    <row r="223" spans="1:23" s="86" customFormat="1" ht="44.25" customHeight="1">
      <c r="A223" s="74" t="s">
        <v>251</v>
      </c>
      <c r="B223" s="83" t="s">
        <v>82</v>
      </c>
      <c r="C223" s="40"/>
      <c r="D223" s="13">
        <v>10</v>
      </c>
      <c r="E223" s="13">
        <v>0</v>
      </c>
      <c r="F223" s="13">
        <v>50</v>
      </c>
      <c r="G223" s="25">
        <v>4500</v>
      </c>
      <c r="H223" s="25">
        <v>10000</v>
      </c>
      <c r="I223" s="25">
        <v>235000</v>
      </c>
      <c r="J223" s="25"/>
      <c r="K223" s="25"/>
      <c r="L223" s="25"/>
      <c r="M223" s="25"/>
      <c r="N223" s="25"/>
      <c r="O223" s="120">
        <v>7200</v>
      </c>
      <c r="P223" s="25"/>
      <c r="Q223" s="25"/>
      <c r="R223" s="25"/>
      <c r="S223" s="25"/>
      <c r="T223" s="25"/>
      <c r="U223" s="90"/>
      <c r="V223" s="57" t="s">
        <v>62</v>
      </c>
      <c r="W223" s="85"/>
    </row>
    <row r="224" spans="1:23" s="86" customFormat="1" ht="44.25" customHeight="1">
      <c r="A224" s="74" t="s">
        <v>516</v>
      </c>
      <c r="B224" s="83" t="s">
        <v>83</v>
      </c>
      <c r="C224" s="40"/>
      <c r="D224" s="13">
        <v>10</v>
      </c>
      <c r="E224" s="13">
        <v>0</v>
      </c>
      <c r="F224" s="13">
        <v>55</v>
      </c>
      <c r="G224" s="25">
        <v>4500</v>
      </c>
      <c r="H224" s="25">
        <v>10000</v>
      </c>
      <c r="I224" s="25">
        <v>257500</v>
      </c>
      <c r="J224" s="25"/>
      <c r="K224" s="25"/>
      <c r="L224" s="25"/>
      <c r="M224" s="25"/>
      <c r="N224" s="25"/>
      <c r="O224" s="120">
        <v>7200</v>
      </c>
      <c r="P224" s="25"/>
      <c r="Q224" s="25"/>
      <c r="R224" s="25"/>
      <c r="S224" s="25"/>
      <c r="T224" s="25"/>
      <c r="U224" s="90"/>
      <c r="V224" s="57" t="s">
        <v>62</v>
      </c>
      <c r="W224" s="85"/>
    </row>
    <row r="225" spans="1:23" s="86" customFormat="1" ht="44.25" customHeight="1">
      <c r="A225" s="74" t="s">
        <v>517</v>
      </c>
      <c r="B225" s="83" t="s">
        <v>84</v>
      </c>
      <c r="C225" s="40"/>
      <c r="D225" s="13">
        <v>10</v>
      </c>
      <c r="E225" s="13">
        <v>0</v>
      </c>
      <c r="F225" s="13">
        <v>50</v>
      </c>
      <c r="G225" s="25">
        <v>4500</v>
      </c>
      <c r="H225" s="25">
        <v>10000</v>
      </c>
      <c r="I225" s="25">
        <v>235000</v>
      </c>
      <c r="J225" s="25"/>
      <c r="K225" s="25"/>
      <c r="L225" s="25"/>
      <c r="M225" s="25"/>
      <c r="N225" s="25"/>
      <c r="O225" s="120">
        <v>7200</v>
      </c>
      <c r="P225" s="25"/>
      <c r="Q225" s="25"/>
      <c r="R225" s="25"/>
      <c r="S225" s="25"/>
      <c r="T225" s="25"/>
      <c r="U225" s="90"/>
      <c r="V225" s="57" t="s">
        <v>62</v>
      </c>
      <c r="W225" s="85"/>
    </row>
    <row r="226" spans="1:23" s="86" customFormat="1" ht="44.25" customHeight="1">
      <c r="A226" s="74" t="s">
        <v>518</v>
      </c>
      <c r="B226" s="83" t="s">
        <v>85</v>
      </c>
      <c r="C226" s="40"/>
      <c r="D226" s="13">
        <v>10</v>
      </c>
      <c r="E226" s="13">
        <v>0</v>
      </c>
      <c r="F226" s="13">
        <v>50</v>
      </c>
      <c r="G226" s="25">
        <v>4500</v>
      </c>
      <c r="H226" s="25">
        <v>10000</v>
      </c>
      <c r="I226" s="25">
        <v>235000</v>
      </c>
      <c r="J226" s="25"/>
      <c r="K226" s="25"/>
      <c r="L226" s="25"/>
      <c r="M226" s="25"/>
      <c r="N226" s="25"/>
      <c r="O226" s="120">
        <v>7200</v>
      </c>
      <c r="P226" s="25"/>
      <c r="Q226" s="25"/>
      <c r="R226" s="25"/>
      <c r="S226" s="25"/>
      <c r="T226" s="25"/>
      <c r="U226" s="90"/>
      <c r="V226" s="57" t="s">
        <v>62</v>
      </c>
      <c r="W226" s="85"/>
    </row>
    <row r="227" spans="1:23" s="93" customFormat="1" ht="44.25" customHeight="1">
      <c r="A227" s="101">
        <v>5</v>
      </c>
      <c r="B227" s="102" t="s">
        <v>86</v>
      </c>
      <c r="C227" s="103"/>
      <c r="D227" s="117">
        <v>0</v>
      </c>
      <c r="E227" s="117">
        <v>0</v>
      </c>
      <c r="F227" s="117">
        <v>0</v>
      </c>
      <c r="G227" s="104">
        <v>0</v>
      </c>
      <c r="H227" s="104">
        <v>0</v>
      </c>
      <c r="I227" s="104">
        <v>0</v>
      </c>
      <c r="J227" s="104"/>
      <c r="K227" s="104"/>
      <c r="L227" s="104"/>
      <c r="M227" s="104"/>
      <c r="N227" s="104"/>
      <c r="O227" s="120">
        <v>7200</v>
      </c>
      <c r="P227" s="104"/>
      <c r="Q227" s="104"/>
      <c r="R227" s="104"/>
      <c r="S227" s="104"/>
      <c r="T227" s="104"/>
      <c r="U227" s="91"/>
      <c r="V227" s="105"/>
      <c r="W227" s="92"/>
    </row>
    <row r="228" spans="1:23" s="93" customFormat="1" ht="44.25" customHeight="1">
      <c r="A228" s="74" t="s">
        <v>255</v>
      </c>
      <c r="B228" s="83" t="s">
        <v>87</v>
      </c>
      <c r="C228" s="40"/>
      <c r="D228" s="13">
        <v>10</v>
      </c>
      <c r="E228" s="13">
        <v>0</v>
      </c>
      <c r="F228" s="13">
        <v>10</v>
      </c>
      <c r="G228" s="25">
        <v>4500</v>
      </c>
      <c r="H228" s="25">
        <v>10000</v>
      </c>
      <c r="I228" s="25">
        <v>55000</v>
      </c>
      <c r="J228" s="25"/>
      <c r="K228" s="25"/>
      <c r="L228" s="25"/>
      <c r="M228" s="25"/>
      <c r="N228" s="25"/>
      <c r="O228" s="120">
        <v>7200</v>
      </c>
      <c r="P228" s="25"/>
      <c r="Q228" s="25"/>
      <c r="R228" s="25"/>
      <c r="S228" s="25"/>
      <c r="T228" s="25"/>
      <c r="U228" s="91"/>
      <c r="V228" s="57" t="s">
        <v>62</v>
      </c>
      <c r="W228" s="92"/>
    </row>
    <row r="229" spans="1:23" s="93" customFormat="1" ht="44.25" customHeight="1">
      <c r="A229" s="74" t="s">
        <v>258</v>
      </c>
      <c r="B229" s="83" t="s">
        <v>88</v>
      </c>
      <c r="C229" s="40"/>
      <c r="D229" s="13">
        <v>10</v>
      </c>
      <c r="E229" s="13">
        <v>0</v>
      </c>
      <c r="F229" s="13">
        <v>10</v>
      </c>
      <c r="G229" s="25">
        <v>4500</v>
      </c>
      <c r="H229" s="25">
        <v>10000</v>
      </c>
      <c r="I229" s="25">
        <v>55000</v>
      </c>
      <c r="J229" s="25"/>
      <c r="K229" s="25"/>
      <c r="L229" s="25"/>
      <c r="M229" s="25"/>
      <c r="N229" s="25"/>
      <c r="O229" s="120">
        <v>7200</v>
      </c>
      <c r="P229" s="25"/>
      <c r="Q229" s="25"/>
      <c r="R229" s="25"/>
      <c r="S229" s="25"/>
      <c r="T229" s="25"/>
      <c r="U229" s="91"/>
      <c r="V229" s="57" t="s">
        <v>62</v>
      </c>
      <c r="W229" s="92"/>
    </row>
    <row r="230" spans="1:23" s="93" customFormat="1" ht="44.25" customHeight="1">
      <c r="A230" s="74" t="s">
        <v>519</v>
      </c>
      <c r="B230" s="83" t="s">
        <v>89</v>
      </c>
      <c r="C230" s="40"/>
      <c r="D230" s="13">
        <v>10</v>
      </c>
      <c r="E230" s="13">
        <v>0</v>
      </c>
      <c r="F230" s="13">
        <v>10</v>
      </c>
      <c r="G230" s="25">
        <v>4500</v>
      </c>
      <c r="H230" s="25">
        <v>10000</v>
      </c>
      <c r="I230" s="25">
        <v>55000</v>
      </c>
      <c r="J230" s="25"/>
      <c r="K230" s="25"/>
      <c r="L230" s="25"/>
      <c r="M230" s="25"/>
      <c r="N230" s="25"/>
      <c r="O230" s="120">
        <v>7200</v>
      </c>
      <c r="P230" s="25"/>
      <c r="Q230" s="25"/>
      <c r="R230" s="25"/>
      <c r="S230" s="25"/>
      <c r="T230" s="25"/>
      <c r="U230" s="91"/>
      <c r="V230" s="57" t="s">
        <v>62</v>
      </c>
      <c r="W230" s="92"/>
    </row>
    <row r="231" spans="1:23" s="93" customFormat="1" ht="44.25" customHeight="1">
      <c r="A231" s="74" t="s">
        <v>520</v>
      </c>
      <c r="B231" s="83" t="s">
        <v>90</v>
      </c>
      <c r="C231" s="40"/>
      <c r="D231" s="13">
        <v>10</v>
      </c>
      <c r="E231" s="13">
        <v>0</v>
      </c>
      <c r="F231" s="13">
        <v>10</v>
      </c>
      <c r="G231" s="25">
        <v>4500</v>
      </c>
      <c r="H231" s="25">
        <v>10000</v>
      </c>
      <c r="I231" s="25">
        <v>55000</v>
      </c>
      <c r="J231" s="25"/>
      <c r="K231" s="25"/>
      <c r="L231" s="25"/>
      <c r="M231" s="25"/>
      <c r="N231" s="25"/>
      <c r="O231" s="120">
        <v>7200</v>
      </c>
      <c r="P231" s="25"/>
      <c r="Q231" s="25"/>
      <c r="R231" s="25"/>
      <c r="S231" s="25"/>
      <c r="T231" s="25"/>
      <c r="U231" s="91"/>
      <c r="V231" s="57" t="s">
        <v>62</v>
      </c>
      <c r="W231" s="92"/>
    </row>
    <row r="232" spans="1:23" s="93" customFormat="1" ht="44.25" customHeight="1">
      <c r="A232" s="74" t="s">
        <v>521</v>
      </c>
      <c r="B232" s="83" t="s">
        <v>91</v>
      </c>
      <c r="C232" s="40"/>
      <c r="D232" s="13">
        <v>10</v>
      </c>
      <c r="E232" s="13">
        <v>0</v>
      </c>
      <c r="F232" s="13">
        <v>10</v>
      </c>
      <c r="G232" s="25">
        <v>4500</v>
      </c>
      <c r="H232" s="25">
        <v>10000</v>
      </c>
      <c r="I232" s="25">
        <v>55000</v>
      </c>
      <c r="J232" s="25"/>
      <c r="K232" s="25"/>
      <c r="L232" s="25"/>
      <c r="M232" s="25"/>
      <c r="N232" s="25"/>
      <c r="O232" s="120">
        <v>7200</v>
      </c>
      <c r="P232" s="25"/>
      <c r="Q232" s="25"/>
      <c r="R232" s="25"/>
      <c r="S232" s="25"/>
      <c r="T232" s="25"/>
      <c r="U232" s="91"/>
      <c r="V232" s="57" t="s">
        <v>62</v>
      </c>
      <c r="W232" s="92"/>
    </row>
    <row r="233" spans="1:23" s="93" customFormat="1" ht="44.25" customHeight="1">
      <c r="A233" s="74" t="s">
        <v>522</v>
      </c>
      <c r="B233" s="83" t="s">
        <v>92</v>
      </c>
      <c r="C233" s="40"/>
      <c r="D233" s="13">
        <v>10</v>
      </c>
      <c r="E233" s="13">
        <v>0</v>
      </c>
      <c r="F233" s="13">
        <v>10</v>
      </c>
      <c r="G233" s="25">
        <v>4500</v>
      </c>
      <c r="H233" s="25">
        <v>10000</v>
      </c>
      <c r="I233" s="25">
        <v>55000</v>
      </c>
      <c r="J233" s="25"/>
      <c r="K233" s="25"/>
      <c r="L233" s="25"/>
      <c r="M233" s="25"/>
      <c r="N233" s="25"/>
      <c r="O233" s="120">
        <v>7200</v>
      </c>
      <c r="P233" s="25"/>
      <c r="Q233" s="25"/>
      <c r="R233" s="25"/>
      <c r="S233" s="25"/>
      <c r="T233" s="25"/>
      <c r="U233" s="91"/>
      <c r="V233" s="57" t="s">
        <v>62</v>
      </c>
      <c r="W233" s="92"/>
    </row>
    <row r="234" spans="1:23" s="93" customFormat="1" ht="44.25" customHeight="1">
      <c r="A234" s="74" t="s">
        <v>523</v>
      </c>
      <c r="B234" s="83" t="s">
        <v>93</v>
      </c>
      <c r="C234" s="40"/>
      <c r="D234" s="13">
        <v>10</v>
      </c>
      <c r="E234" s="13">
        <v>0</v>
      </c>
      <c r="F234" s="13">
        <v>10</v>
      </c>
      <c r="G234" s="25">
        <v>4500</v>
      </c>
      <c r="H234" s="25">
        <v>10000</v>
      </c>
      <c r="I234" s="25">
        <v>55000</v>
      </c>
      <c r="J234" s="25"/>
      <c r="K234" s="25"/>
      <c r="L234" s="25"/>
      <c r="M234" s="25"/>
      <c r="N234" s="25"/>
      <c r="O234" s="120">
        <v>7200</v>
      </c>
      <c r="P234" s="25"/>
      <c r="Q234" s="25"/>
      <c r="R234" s="25"/>
      <c r="S234" s="25"/>
      <c r="T234" s="25"/>
      <c r="U234" s="91"/>
      <c r="V234" s="57" t="s">
        <v>62</v>
      </c>
      <c r="W234" s="92"/>
    </row>
    <row r="235" spans="1:23" s="93" customFormat="1" ht="44.25" customHeight="1">
      <c r="A235" s="74" t="s">
        <v>524</v>
      </c>
      <c r="B235" s="83" t="s">
        <v>88</v>
      </c>
      <c r="C235" s="40"/>
      <c r="D235" s="13">
        <v>10</v>
      </c>
      <c r="E235" s="13">
        <v>0</v>
      </c>
      <c r="F235" s="13">
        <v>10</v>
      </c>
      <c r="G235" s="25">
        <v>4500</v>
      </c>
      <c r="H235" s="25">
        <v>10000</v>
      </c>
      <c r="I235" s="25">
        <v>55000</v>
      </c>
      <c r="J235" s="25"/>
      <c r="K235" s="25"/>
      <c r="L235" s="25"/>
      <c r="M235" s="25"/>
      <c r="N235" s="25"/>
      <c r="O235" s="120">
        <v>7200</v>
      </c>
      <c r="P235" s="25"/>
      <c r="Q235" s="25"/>
      <c r="R235" s="25"/>
      <c r="S235" s="25"/>
      <c r="T235" s="25"/>
      <c r="U235" s="91"/>
      <c r="V235" s="57" t="s">
        <v>62</v>
      </c>
      <c r="W235" s="92"/>
    </row>
    <row r="236" spans="1:23" s="86" customFormat="1" ht="44.25" customHeight="1">
      <c r="A236" s="101">
        <v>6</v>
      </c>
      <c r="B236" s="102" t="s">
        <v>94</v>
      </c>
      <c r="C236" s="103"/>
      <c r="D236" s="117">
        <v>0</v>
      </c>
      <c r="E236" s="117">
        <v>0</v>
      </c>
      <c r="F236" s="117">
        <v>0</v>
      </c>
      <c r="G236" s="104">
        <v>0</v>
      </c>
      <c r="H236" s="104">
        <v>0</v>
      </c>
      <c r="I236" s="104">
        <v>0</v>
      </c>
      <c r="J236" s="104"/>
      <c r="K236" s="104"/>
      <c r="L236" s="104"/>
      <c r="M236" s="104"/>
      <c r="N236" s="104"/>
      <c r="O236" s="120">
        <v>7200</v>
      </c>
      <c r="P236" s="104"/>
      <c r="Q236" s="104"/>
      <c r="R236" s="104"/>
      <c r="S236" s="104"/>
      <c r="T236" s="104"/>
      <c r="U236" s="90"/>
      <c r="V236" s="105"/>
      <c r="W236" s="85"/>
    </row>
    <row r="237" spans="1:23" s="86" customFormat="1" ht="44.25" customHeight="1">
      <c r="A237" s="74" t="s">
        <v>261</v>
      </c>
      <c r="B237" s="83" t="s">
        <v>95</v>
      </c>
      <c r="C237" s="40"/>
      <c r="D237" s="13">
        <v>10</v>
      </c>
      <c r="E237" s="13">
        <v>0</v>
      </c>
      <c r="F237" s="13">
        <v>60</v>
      </c>
      <c r="G237" s="25">
        <v>4500</v>
      </c>
      <c r="H237" s="25">
        <v>10000</v>
      </c>
      <c r="I237" s="25">
        <v>280000</v>
      </c>
      <c r="J237" s="25"/>
      <c r="K237" s="25"/>
      <c r="L237" s="25"/>
      <c r="M237" s="25"/>
      <c r="N237" s="25"/>
      <c r="O237" s="120">
        <v>7200</v>
      </c>
      <c r="P237" s="25"/>
      <c r="Q237" s="25"/>
      <c r="R237" s="25"/>
      <c r="S237" s="25"/>
      <c r="T237" s="25"/>
      <c r="U237" s="90"/>
      <c r="V237" s="57" t="s">
        <v>62</v>
      </c>
      <c r="W237" s="85"/>
    </row>
    <row r="238" spans="1:23" s="86" customFormat="1" ht="44.25" customHeight="1">
      <c r="A238" s="74" t="s">
        <v>264</v>
      </c>
      <c r="B238" s="83" t="s">
        <v>96</v>
      </c>
      <c r="C238" s="40"/>
      <c r="D238" s="13">
        <v>10</v>
      </c>
      <c r="E238" s="13">
        <v>0</v>
      </c>
      <c r="F238" s="13">
        <v>67</v>
      </c>
      <c r="G238" s="25">
        <v>4500</v>
      </c>
      <c r="H238" s="25">
        <v>10000</v>
      </c>
      <c r="I238" s="25">
        <v>311500</v>
      </c>
      <c r="J238" s="25"/>
      <c r="K238" s="25"/>
      <c r="L238" s="25"/>
      <c r="M238" s="25"/>
      <c r="N238" s="25"/>
      <c r="O238" s="120">
        <v>7200</v>
      </c>
      <c r="P238" s="25"/>
      <c r="Q238" s="25"/>
      <c r="R238" s="25"/>
      <c r="S238" s="25"/>
      <c r="T238" s="25"/>
      <c r="U238" s="90"/>
      <c r="V238" s="57" t="s">
        <v>62</v>
      </c>
      <c r="W238" s="85"/>
    </row>
    <row r="239" spans="1:23" s="86" customFormat="1" ht="44.25" customHeight="1">
      <c r="A239" s="74" t="s">
        <v>525</v>
      </c>
      <c r="B239" s="83" t="s">
        <v>97</v>
      </c>
      <c r="C239" s="40"/>
      <c r="D239" s="13">
        <v>10</v>
      </c>
      <c r="E239" s="13">
        <v>0</v>
      </c>
      <c r="F239" s="13">
        <v>65</v>
      </c>
      <c r="G239" s="25">
        <v>4500</v>
      </c>
      <c r="H239" s="25">
        <v>10000</v>
      </c>
      <c r="I239" s="25">
        <v>302500</v>
      </c>
      <c r="J239" s="25"/>
      <c r="K239" s="25"/>
      <c r="L239" s="25"/>
      <c r="M239" s="25"/>
      <c r="N239" s="25"/>
      <c r="O239" s="120">
        <v>7200</v>
      </c>
      <c r="P239" s="25"/>
      <c r="Q239" s="25"/>
      <c r="R239" s="25"/>
      <c r="S239" s="25"/>
      <c r="T239" s="25"/>
      <c r="U239" s="90"/>
      <c r="V239" s="57" t="s">
        <v>62</v>
      </c>
      <c r="W239" s="85"/>
    </row>
    <row r="240" spans="1:23" s="86" customFormat="1" ht="44.25" customHeight="1">
      <c r="A240" s="74" t="s">
        <v>526</v>
      </c>
      <c r="B240" s="83" t="s">
        <v>98</v>
      </c>
      <c r="C240" s="40"/>
      <c r="D240" s="13">
        <v>10</v>
      </c>
      <c r="E240" s="13">
        <v>0</v>
      </c>
      <c r="F240" s="13">
        <v>75</v>
      </c>
      <c r="G240" s="25">
        <v>4500</v>
      </c>
      <c r="H240" s="25">
        <v>10000</v>
      </c>
      <c r="I240" s="25">
        <v>347500</v>
      </c>
      <c r="J240" s="25"/>
      <c r="K240" s="25"/>
      <c r="L240" s="25"/>
      <c r="M240" s="25"/>
      <c r="N240" s="25"/>
      <c r="O240" s="120">
        <v>7200</v>
      </c>
      <c r="P240" s="25"/>
      <c r="Q240" s="25"/>
      <c r="R240" s="25"/>
      <c r="S240" s="25"/>
      <c r="T240" s="25"/>
      <c r="U240" s="90"/>
      <c r="V240" s="57" t="s">
        <v>62</v>
      </c>
      <c r="W240" s="85"/>
    </row>
    <row r="241" spans="1:23" s="86" customFormat="1" ht="44.25" customHeight="1">
      <c r="A241" s="74" t="s">
        <v>527</v>
      </c>
      <c r="B241" s="83" t="s">
        <v>99</v>
      </c>
      <c r="C241" s="40"/>
      <c r="D241" s="13">
        <v>10</v>
      </c>
      <c r="E241" s="13">
        <v>0</v>
      </c>
      <c r="F241" s="13">
        <v>70</v>
      </c>
      <c r="G241" s="25">
        <v>4500</v>
      </c>
      <c r="H241" s="25">
        <v>10000</v>
      </c>
      <c r="I241" s="25">
        <v>325000</v>
      </c>
      <c r="J241" s="25"/>
      <c r="K241" s="25"/>
      <c r="L241" s="25"/>
      <c r="M241" s="25"/>
      <c r="N241" s="25"/>
      <c r="O241" s="120">
        <v>7200</v>
      </c>
      <c r="P241" s="25"/>
      <c r="Q241" s="25"/>
      <c r="R241" s="25"/>
      <c r="S241" s="25"/>
      <c r="T241" s="25"/>
      <c r="U241" s="90"/>
      <c r="V241" s="57" t="s">
        <v>62</v>
      </c>
      <c r="W241" s="85"/>
    </row>
    <row r="242" spans="1:23" s="86" customFormat="1" ht="44.25" customHeight="1">
      <c r="A242" s="74" t="s">
        <v>528</v>
      </c>
      <c r="B242" s="83" t="s">
        <v>100</v>
      </c>
      <c r="C242" s="40"/>
      <c r="D242" s="13">
        <v>10</v>
      </c>
      <c r="E242" s="13">
        <v>0</v>
      </c>
      <c r="F242" s="13">
        <v>65</v>
      </c>
      <c r="G242" s="25">
        <v>4500</v>
      </c>
      <c r="H242" s="25">
        <v>10000</v>
      </c>
      <c r="I242" s="25">
        <v>302500</v>
      </c>
      <c r="J242" s="25"/>
      <c r="K242" s="25"/>
      <c r="L242" s="25"/>
      <c r="M242" s="25"/>
      <c r="N242" s="25"/>
      <c r="O242" s="120">
        <v>7200</v>
      </c>
      <c r="P242" s="25"/>
      <c r="Q242" s="25"/>
      <c r="R242" s="25"/>
      <c r="S242" s="25"/>
      <c r="T242" s="25"/>
      <c r="U242" s="90"/>
      <c r="V242" s="57" t="s">
        <v>62</v>
      </c>
      <c r="W242" s="85"/>
    </row>
    <row r="243" spans="1:23" s="86" customFormat="1" ht="44.25" customHeight="1">
      <c r="A243" s="74" t="s">
        <v>529</v>
      </c>
      <c r="B243" s="83" t="s">
        <v>101</v>
      </c>
      <c r="C243" s="40"/>
      <c r="D243" s="13">
        <v>10</v>
      </c>
      <c r="E243" s="13">
        <v>0</v>
      </c>
      <c r="F243" s="13">
        <v>67</v>
      </c>
      <c r="G243" s="25">
        <v>4500</v>
      </c>
      <c r="H243" s="25">
        <v>10000</v>
      </c>
      <c r="I243" s="25">
        <v>311500</v>
      </c>
      <c r="J243" s="25"/>
      <c r="K243" s="25"/>
      <c r="L243" s="25"/>
      <c r="M243" s="25"/>
      <c r="N243" s="25"/>
      <c r="O243" s="120">
        <v>7200</v>
      </c>
      <c r="P243" s="25"/>
      <c r="Q243" s="25"/>
      <c r="R243" s="25"/>
      <c r="S243" s="25"/>
      <c r="T243" s="25"/>
      <c r="U243" s="90"/>
      <c r="V243" s="57" t="s">
        <v>62</v>
      </c>
      <c r="W243" s="85"/>
    </row>
    <row r="244" spans="1:23" s="86" customFormat="1" ht="44.25" customHeight="1">
      <c r="A244" s="74" t="s">
        <v>530</v>
      </c>
      <c r="B244" s="83" t="s">
        <v>102</v>
      </c>
      <c r="C244" s="40"/>
      <c r="D244" s="13">
        <v>10</v>
      </c>
      <c r="E244" s="13">
        <v>0</v>
      </c>
      <c r="F244" s="13">
        <v>62</v>
      </c>
      <c r="G244" s="25">
        <v>4500</v>
      </c>
      <c r="H244" s="25">
        <v>10000</v>
      </c>
      <c r="I244" s="25">
        <v>289000</v>
      </c>
      <c r="J244" s="25"/>
      <c r="K244" s="25"/>
      <c r="L244" s="25"/>
      <c r="M244" s="25"/>
      <c r="N244" s="25"/>
      <c r="O244" s="120">
        <v>7200</v>
      </c>
      <c r="P244" s="25"/>
      <c r="Q244" s="25"/>
      <c r="R244" s="25"/>
      <c r="S244" s="25"/>
      <c r="T244" s="25"/>
      <c r="U244" s="90"/>
      <c r="V244" s="57" t="s">
        <v>62</v>
      </c>
      <c r="W244" s="85"/>
    </row>
    <row r="245" spans="1:23" s="86" customFormat="1" ht="44.25" customHeight="1">
      <c r="A245" s="74" t="s">
        <v>531</v>
      </c>
      <c r="B245" s="83" t="s">
        <v>103</v>
      </c>
      <c r="C245" s="40"/>
      <c r="D245" s="13">
        <v>10</v>
      </c>
      <c r="E245" s="13">
        <v>0</v>
      </c>
      <c r="F245" s="13">
        <v>73</v>
      </c>
      <c r="G245" s="25">
        <v>4500</v>
      </c>
      <c r="H245" s="25">
        <v>10000</v>
      </c>
      <c r="I245" s="25">
        <v>338500</v>
      </c>
      <c r="J245" s="25"/>
      <c r="K245" s="25"/>
      <c r="L245" s="25"/>
      <c r="M245" s="25"/>
      <c r="N245" s="25"/>
      <c r="O245" s="120">
        <v>7200</v>
      </c>
      <c r="P245" s="25"/>
      <c r="Q245" s="25"/>
      <c r="R245" s="25"/>
      <c r="S245" s="25"/>
      <c r="T245" s="25"/>
      <c r="U245" s="90"/>
      <c r="V245" s="57" t="s">
        <v>62</v>
      </c>
      <c r="W245" s="85"/>
    </row>
    <row r="246" spans="1:23" s="86" customFormat="1" ht="44.25" customHeight="1">
      <c r="A246" s="101">
        <v>7</v>
      </c>
      <c r="B246" s="102" t="s">
        <v>104</v>
      </c>
      <c r="C246" s="103"/>
      <c r="D246" s="117">
        <v>0</v>
      </c>
      <c r="E246" s="117">
        <v>0</v>
      </c>
      <c r="F246" s="117">
        <v>0</v>
      </c>
      <c r="G246" s="104">
        <v>0</v>
      </c>
      <c r="H246" s="104">
        <v>0</v>
      </c>
      <c r="I246" s="104">
        <v>0</v>
      </c>
      <c r="J246" s="104"/>
      <c r="K246" s="104"/>
      <c r="L246" s="104"/>
      <c r="M246" s="104"/>
      <c r="N246" s="104"/>
      <c r="O246" s="120">
        <v>7200</v>
      </c>
      <c r="P246" s="104"/>
      <c r="Q246" s="104"/>
      <c r="R246" s="104"/>
      <c r="S246" s="104"/>
      <c r="T246" s="104"/>
      <c r="U246" s="90"/>
      <c r="V246" s="105"/>
      <c r="W246" s="85"/>
    </row>
    <row r="247" spans="1:23" s="86" customFormat="1" ht="44.25" customHeight="1">
      <c r="A247" s="74" t="s">
        <v>267</v>
      </c>
      <c r="B247" s="83" t="s">
        <v>105</v>
      </c>
      <c r="C247" s="40"/>
      <c r="D247" s="13">
        <v>10</v>
      </c>
      <c r="E247" s="13">
        <v>0</v>
      </c>
      <c r="F247" s="13">
        <v>37</v>
      </c>
      <c r="G247" s="25">
        <v>4500</v>
      </c>
      <c r="H247" s="25">
        <v>10000</v>
      </c>
      <c r="I247" s="25">
        <v>176500</v>
      </c>
      <c r="J247" s="25"/>
      <c r="K247" s="25"/>
      <c r="L247" s="25"/>
      <c r="M247" s="25"/>
      <c r="N247" s="25"/>
      <c r="O247" s="120">
        <v>7200</v>
      </c>
      <c r="P247" s="25"/>
      <c r="Q247" s="25"/>
      <c r="R247" s="25"/>
      <c r="S247" s="25"/>
      <c r="T247" s="25"/>
      <c r="U247" s="90"/>
      <c r="V247" s="57" t="s">
        <v>62</v>
      </c>
      <c r="W247" s="85"/>
    </row>
    <row r="248" spans="1:23" s="86" customFormat="1" ht="44.25" customHeight="1">
      <c r="A248" s="74" t="s">
        <v>273</v>
      </c>
      <c r="B248" s="83" t="s">
        <v>106</v>
      </c>
      <c r="C248" s="40"/>
      <c r="D248" s="13">
        <v>10</v>
      </c>
      <c r="E248" s="13">
        <v>0</v>
      </c>
      <c r="F248" s="13">
        <v>40</v>
      </c>
      <c r="G248" s="25">
        <v>4500</v>
      </c>
      <c r="H248" s="25">
        <v>10000</v>
      </c>
      <c r="I248" s="25">
        <v>190000</v>
      </c>
      <c r="J248" s="25"/>
      <c r="K248" s="25"/>
      <c r="L248" s="25"/>
      <c r="M248" s="25"/>
      <c r="N248" s="25"/>
      <c r="O248" s="120">
        <v>7200</v>
      </c>
      <c r="P248" s="25"/>
      <c r="Q248" s="25"/>
      <c r="R248" s="25"/>
      <c r="S248" s="25"/>
      <c r="T248" s="25"/>
      <c r="U248" s="90"/>
      <c r="V248" s="57" t="s">
        <v>62</v>
      </c>
      <c r="W248" s="85"/>
    </row>
    <row r="249" spans="1:23" s="86" customFormat="1" ht="44.25" customHeight="1">
      <c r="A249" s="74" t="s">
        <v>532</v>
      </c>
      <c r="B249" s="83" t="s">
        <v>107</v>
      </c>
      <c r="C249" s="40"/>
      <c r="D249" s="13">
        <v>10</v>
      </c>
      <c r="E249" s="13">
        <v>0</v>
      </c>
      <c r="F249" s="13">
        <v>42</v>
      </c>
      <c r="G249" s="25">
        <v>4500</v>
      </c>
      <c r="H249" s="25">
        <v>10000</v>
      </c>
      <c r="I249" s="25">
        <v>199000</v>
      </c>
      <c r="J249" s="25"/>
      <c r="K249" s="25"/>
      <c r="L249" s="25"/>
      <c r="M249" s="25"/>
      <c r="N249" s="25"/>
      <c r="O249" s="120">
        <v>7200</v>
      </c>
      <c r="P249" s="25"/>
      <c r="Q249" s="25"/>
      <c r="R249" s="25"/>
      <c r="S249" s="25"/>
      <c r="T249" s="25"/>
      <c r="U249" s="90"/>
      <c r="V249" s="57" t="s">
        <v>62</v>
      </c>
      <c r="W249" s="85"/>
    </row>
    <row r="250" spans="1:23" s="86" customFormat="1" ht="44.25" customHeight="1">
      <c r="A250" s="74" t="s">
        <v>533</v>
      </c>
      <c r="B250" s="83" t="s">
        <v>108</v>
      </c>
      <c r="C250" s="40"/>
      <c r="D250" s="13">
        <v>10</v>
      </c>
      <c r="E250" s="13">
        <v>0</v>
      </c>
      <c r="F250" s="13">
        <v>45</v>
      </c>
      <c r="G250" s="25">
        <v>4500</v>
      </c>
      <c r="H250" s="25">
        <v>10000</v>
      </c>
      <c r="I250" s="25">
        <v>212500</v>
      </c>
      <c r="J250" s="25"/>
      <c r="K250" s="25"/>
      <c r="L250" s="25"/>
      <c r="M250" s="25"/>
      <c r="N250" s="25"/>
      <c r="O250" s="120">
        <v>7200</v>
      </c>
      <c r="P250" s="25"/>
      <c r="Q250" s="25"/>
      <c r="R250" s="25"/>
      <c r="S250" s="25"/>
      <c r="T250" s="25"/>
      <c r="U250" s="90"/>
      <c r="V250" s="57" t="s">
        <v>62</v>
      </c>
      <c r="W250" s="85"/>
    </row>
    <row r="251" spans="1:23" s="86" customFormat="1" ht="44.25" customHeight="1">
      <c r="A251" s="74" t="s">
        <v>534</v>
      </c>
      <c r="B251" s="83" t="s">
        <v>109</v>
      </c>
      <c r="C251" s="40"/>
      <c r="D251" s="13">
        <v>10</v>
      </c>
      <c r="E251" s="13">
        <v>0</v>
      </c>
      <c r="F251" s="13">
        <v>62</v>
      </c>
      <c r="G251" s="25">
        <v>4500</v>
      </c>
      <c r="H251" s="25">
        <v>10000</v>
      </c>
      <c r="I251" s="25">
        <v>289000</v>
      </c>
      <c r="J251" s="25"/>
      <c r="K251" s="25"/>
      <c r="L251" s="25"/>
      <c r="M251" s="25"/>
      <c r="N251" s="25"/>
      <c r="O251" s="120">
        <v>7200</v>
      </c>
      <c r="P251" s="25"/>
      <c r="Q251" s="25"/>
      <c r="R251" s="25"/>
      <c r="S251" s="25"/>
      <c r="T251" s="25"/>
      <c r="U251" s="90"/>
      <c r="V251" s="57" t="s">
        <v>62</v>
      </c>
      <c r="W251" s="85"/>
    </row>
    <row r="252" spans="1:23" s="86" customFormat="1" ht="44.25" customHeight="1">
      <c r="A252" s="74" t="s">
        <v>535</v>
      </c>
      <c r="B252" s="83" t="s">
        <v>110</v>
      </c>
      <c r="C252" s="40"/>
      <c r="D252" s="13">
        <v>10</v>
      </c>
      <c r="E252" s="13">
        <v>0</v>
      </c>
      <c r="F252" s="13">
        <v>56</v>
      </c>
      <c r="G252" s="25">
        <v>4500</v>
      </c>
      <c r="H252" s="25">
        <v>10000</v>
      </c>
      <c r="I252" s="25">
        <v>262000</v>
      </c>
      <c r="J252" s="25"/>
      <c r="K252" s="25"/>
      <c r="L252" s="25"/>
      <c r="M252" s="25"/>
      <c r="N252" s="25"/>
      <c r="O252" s="120">
        <v>7200</v>
      </c>
      <c r="P252" s="25"/>
      <c r="Q252" s="25"/>
      <c r="R252" s="25"/>
      <c r="S252" s="25"/>
      <c r="T252" s="25"/>
      <c r="U252" s="90"/>
      <c r="V252" s="57" t="s">
        <v>62</v>
      </c>
      <c r="W252" s="85"/>
    </row>
    <row r="253" spans="1:23" s="86" customFormat="1" ht="44.25" customHeight="1">
      <c r="A253" s="101">
        <v>8</v>
      </c>
      <c r="B253" s="102" t="s">
        <v>111</v>
      </c>
      <c r="C253" s="103"/>
      <c r="D253" s="117">
        <v>0</v>
      </c>
      <c r="E253" s="117">
        <v>0</v>
      </c>
      <c r="F253" s="117">
        <v>0</v>
      </c>
      <c r="G253" s="104">
        <v>0</v>
      </c>
      <c r="H253" s="104">
        <v>0</v>
      </c>
      <c r="I253" s="104">
        <v>0</v>
      </c>
      <c r="J253" s="104"/>
      <c r="K253" s="104"/>
      <c r="L253" s="104"/>
      <c r="M253" s="104"/>
      <c r="N253" s="104"/>
      <c r="O253" s="120">
        <v>7200</v>
      </c>
      <c r="P253" s="104"/>
      <c r="Q253" s="104"/>
      <c r="R253" s="104"/>
      <c r="S253" s="104"/>
      <c r="T253" s="104"/>
      <c r="U253" s="90"/>
      <c r="V253" s="105"/>
      <c r="W253" s="85"/>
    </row>
    <row r="254" spans="1:23" s="86" customFormat="1" ht="44.25" customHeight="1">
      <c r="A254" s="74" t="s">
        <v>280</v>
      </c>
      <c r="B254" s="83" t="s">
        <v>112</v>
      </c>
      <c r="C254" s="40"/>
      <c r="D254" s="13">
        <v>10</v>
      </c>
      <c r="E254" s="13">
        <v>0</v>
      </c>
      <c r="F254" s="13">
        <v>55</v>
      </c>
      <c r="G254" s="25">
        <v>4500</v>
      </c>
      <c r="H254" s="25">
        <v>10000</v>
      </c>
      <c r="I254" s="25">
        <v>257500</v>
      </c>
      <c r="J254" s="25"/>
      <c r="K254" s="25"/>
      <c r="L254" s="25"/>
      <c r="M254" s="25"/>
      <c r="N254" s="25"/>
      <c r="O254" s="120">
        <v>7200</v>
      </c>
      <c r="P254" s="25"/>
      <c r="Q254" s="25"/>
      <c r="R254" s="25"/>
      <c r="S254" s="25"/>
      <c r="T254" s="25"/>
      <c r="U254" s="90"/>
      <c r="V254" s="57" t="s">
        <v>62</v>
      </c>
      <c r="W254" s="85"/>
    </row>
    <row r="255" spans="1:23" s="86" customFormat="1" ht="44.25" customHeight="1">
      <c r="A255" s="74" t="s">
        <v>286</v>
      </c>
      <c r="B255" s="83" t="s">
        <v>113</v>
      </c>
      <c r="C255" s="40"/>
      <c r="D255" s="13">
        <v>10</v>
      </c>
      <c r="E255" s="13">
        <v>0</v>
      </c>
      <c r="F255" s="13">
        <v>50</v>
      </c>
      <c r="G255" s="25">
        <v>4500</v>
      </c>
      <c r="H255" s="25">
        <v>10000</v>
      </c>
      <c r="I255" s="25">
        <v>235000</v>
      </c>
      <c r="J255" s="25"/>
      <c r="K255" s="25"/>
      <c r="L255" s="25"/>
      <c r="M255" s="25"/>
      <c r="N255" s="25"/>
      <c r="O255" s="120">
        <v>7200</v>
      </c>
      <c r="P255" s="25"/>
      <c r="Q255" s="25"/>
      <c r="R255" s="25"/>
      <c r="S255" s="25"/>
      <c r="T255" s="25"/>
      <c r="U255" s="90"/>
      <c r="V255" s="57" t="s">
        <v>62</v>
      </c>
      <c r="W255" s="85"/>
    </row>
    <row r="256" spans="1:23" s="86" customFormat="1" ht="44.25" customHeight="1">
      <c r="A256" s="74" t="s">
        <v>536</v>
      </c>
      <c r="B256" s="83" t="s">
        <v>114</v>
      </c>
      <c r="C256" s="40"/>
      <c r="D256" s="13">
        <v>10</v>
      </c>
      <c r="E256" s="13">
        <v>0</v>
      </c>
      <c r="F256" s="13">
        <v>55</v>
      </c>
      <c r="G256" s="25">
        <v>4500</v>
      </c>
      <c r="H256" s="25">
        <v>10000</v>
      </c>
      <c r="I256" s="25">
        <v>257500</v>
      </c>
      <c r="J256" s="25"/>
      <c r="K256" s="25"/>
      <c r="L256" s="25"/>
      <c r="M256" s="25"/>
      <c r="N256" s="25"/>
      <c r="O256" s="120">
        <v>7200</v>
      </c>
      <c r="P256" s="25"/>
      <c r="Q256" s="25"/>
      <c r="R256" s="25"/>
      <c r="S256" s="25"/>
      <c r="T256" s="25"/>
      <c r="U256" s="90"/>
      <c r="V256" s="57" t="s">
        <v>62</v>
      </c>
      <c r="W256" s="85"/>
    </row>
    <row r="257" spans="1:23" s="86" customFormat="1" ht="44.25" customHeight="1">
      <c r="A257" s="74" t="s">
        <v>537</v>
      </c>
      <c r="B257" s="83" t="s">
        <v>115</v>
      </c>
      <c r="C257" s="40"/>
      <c r="D257" s="13">
        <v>10</v>
      </c>
      <c r="E257" s="13">
        <v>0</v>
      </c>
      <c r="F257" s="13">
        <v>60</v>
      </c>
      <c r="G257" s="25">
        <v>4500</v>
      </c>
      <c r="H257" s="25">
        <v>10000</v>
      </c>
      <c r="I257" s="25">
        <v>280000</v>
      </c>
      <c r="J257" s="25"/>
      <c r="K257" s="25"/>
      <c r="L257" s="25"/>
      <c r="M257" s="25"/>
      <c r="N257" s="25"/>
      <c r="O257" s="120">
        <v>7200</v>
      </c>
      <c r="P257" s="25"/>
      <c r="Q257" s="25"/>
      <c r="R257" s="25"/>
      <c r="S257" s="25"/>
      <c r="T257" s="25"/>
      <c r="U257" s="90"/>
      <c r="V257" s="57" t="s">
        <v>62</v>
      </c>
      <c r="W257" s="85"/>
    </row>
    <row r="258" spans="1:23" s="86" customFormat="1" ht="44.25" customHeight="1">
      <c r="A258" s="101">
        <v>9</v>
      </c>
      <c r="B258" s="102" t="s">
        <v>116</v>
      </c>
      <c r="C258" s="103"/>
      <c r="D258" s="117">
        <v>0</v>
      </c>
      <c r="E258" s="117">
        <v>0</v>
      </c>
      <c r="F258" s="117">
        <v>0</v>
      </c>
      <c r="G258" s="104">
        <v>0</v>
      </c>
      <c r="H258" s="104">
        <v>0</v>
      </c>
      <c r="I258" s="104">
        <v>0</v>
      </c>
      <c r="J258" s="104"/>
      <c r="K258" s="104"/>
      <c r="L258" s="104"/>
      <c r="M258" s="104"/>
      <c r="N258" s="104"/>
      <c r="O258" s="120">
        <v>7200</v>
      </c>
      <c r="P258" s="104"/>
      <c r="Q258" s="104"/>
      <c r="R258" s="104"/>
      <c r="S258" s="104"/>
      <c r="T258" s="104"/>
      <c r="U258" s="90"/>
      <c r="V258" s="105"/>
      <c r="W258" s="85"/>
    </row>
    <row r="259" spans="1:23" s="86" customFormat="1" ht="44.25" customHeight="1">
      <c r="A259" s="74" t="s">
        <v>291</v>
      </c>
      <c r="B259" s="83" t="s">
        <v>117</v>
      </c>
      <c r="C259" s="40"/>
      <c r="D259" s="13">
        <v>10</v>
      </c>
      <c r="E259" s="13">
        <v>0</v>
      </c>
      <c r="F259" s="13">
        <v>15</v>
      </c>
      <c r="G259" s="25">
        <v>4500</v>
      </c>
      <c r="H259" s="25">
        <v>10000</v>
      </c>
      <c r="I259" s="25">
        <v>77500</v>
      </c>
      <c r="J259" s="25"/>
      <c r="K259" s="25"/>
      <c r="L259" s="25"/>
      <c r="M259" s="25"/>
      <c r="N259" s="25"/>
      <c r="O259" s="120">
        <v>7200</v>
      </c>
      <c r="P259" s="25"/>
      <c r="Q259" s="25"/>
      <c r="R259" s="25"/>
      <c r="S259" s="25"/>
      <c r="T259" s="25"/>
      <c r="U259" s="90"/>
      <c r="V259" s="57" t="s">
        <v>62</v>
      </c>
      <c r="W259" s="85"/>
    </row>
    <row r="260" spans="1:23" s="86" customFormat="1" ht="44.25" customHeight="1">
      <c r="A260" s="101">
        <v>10</v>
      </c>
      <c r="B260" s="102" t="s">
        <v>118</v>
      </c>
      <c r="C260" s="103"/>
      <c r="D260" s="117">
        <v>0</v>
      </c>
      <c r="E260" s="117">
        <v>0</v>
      </c>
      <c r="F260" s="117">
        <v>0</v>
      </c>
      <c r="G260" s="104">
        <v>0</v>
      </c>
      <c r="H260" s="104">
        <v>0</v>
      </c>
      <c r="I260" s="104">
        <v>0</v>
      </c>
      <c r="J260" s="104"/>
      <c r="K260" s="104"/>
      <c r="L260" s="104"/>
      <c r="M260" s="104"/>
      <c r="N260" s="104"/>
      <c r="O260" s="120">
        <v>7200</v>
      </c>
      <c r="P260" s="104"/>
      <c r="Q260" s="104"/>
      <c r="R260" s="104"/>
      <c r="S260" s="104"/>
      <c r="T260" s="104"/>
      <c r="U260" s="90"/>
      <c r="V260" s="105"/>
      <c r="W260" s="85"/>
    </row>
    <row r="261" spans="1:23" s="86" customFormat="1" ht="44.25" customHeight="1">
      <c r="A261" s="74" t="s">
        <v>300</v>
      </c>
      <c r="B261" s="83" t="s">
        <v>119</v>
      </c>
      <c r="C261" s="40"/>
      <c r="D261" s="13">
        <v>4</v>
      </c>
      <c r="E261" s="13">
        <v>0</v>
      </c>
      <c r="F261" s="13">
        <v>5</v>
      </c>
      <c r="G261" s="25">
        <v>4500</v>
      </c>
      <c r="H261" s="25">
        <v>10000</v>
      </c>
      <c r="I261" s="25">
        <v>32500</v>
      </c>
      <c r="J261" s="25"/>
      <c r="K261" s="25"/>
      <c r="L261" s="25"/>
      <c r="M261" s="25"/>
      <c r="N261" s="25"/>
      <c r="O261" s="120">
        <v>7200</v>
      </c>
      <c r="P261" s="25"/>
      <c r="Q261" s="25"/>
      <c r="R261" s="25"/>
      <c r="S261" s="25"/>
      <c r="T261" s="25"/>
      <c r="U261" s="90"/>
      <c r="V261" s="57" t="s">
        <v>120</v>
      </c>
      <c r="W261" s="85"/>
    </row>
    <row r="262" spans="1:23" s="86" customFormat="1" ht="44.25" customHeight="1">
      <c r="A262" s="101">
        <v>11</v>
      </c>
      <c r="B262" s="102" t="s">
        <v>121</v>
      </c>
      <c r="C262" s="103"/>
      <c r="D262" s="117">
        <v>0</v>
      </c>
      <c r="E262" s="117">
        <v>0</v>
      </c>
      <c r="F262" s="117">
        <v>0</v>
      </c>
      <c r="G262" s="104">
        <v>0</v>
      </c>
      <c r="H262" s="104">
        <v>0</v>
      </c>
      <c r="I262" s="104">
        <v>0</v>
      </c>
      <c r="J262" s="104"/>
      <c r="K262" s="104"/>
      <c r="L262" s="104"/>
      <c r="M262" s="104"/>
      <c r="N262" s="104"/>
      <c r="O262" s="120">
        <v>7200</v>
      </c>
      <c r="P262" s="104"/>
      <c r="Q262" s="104"/>
      <c r="R262" s="104"/>
      <c r="S262" s="104"/>
      <c r="T262" s="104"/>
      <c r="U262" s="90"/>
      <c r="V262" s="105"/>
      <c r="W262" s="85"/>
    </row>
    <row r="263" spans="1:23" s="88" customFormat="1" ht="44.25" customHeight="1">
      <c r="A263" s="74" t="s">
        <v>314</v>
      </c>
      <c r="B263" s="83" t="s">
        <v>122</v>
      </c>
      <c r="C263" s="40"/>
      <c r="D263" s="13">
        <v>4</v>
      </c>
      <c r="E263" s="13">
        <v>0</v>
      </c>
      <c r="F263" s="13">
        <v>5</v>
      </c>
      <c r="G263" s="25">
        <v>4500</v>
      </c>
      <c r="H263" s="25">
        <v>10000</v>
      </c>
      <c r="I263" s="25">
        <v>32500</v>
      </c>
      <c r="J263" s="25"/>
      <c r="K263" s="25"/>
      <c r="L263" s="25"/>
      <c r="M263" s="25"/>
      <c r="N263" s="25"/>
      <c r="O263" s="120">
        <v>7200</v>
      </c>
      <c r="P263" s="25"/>
      <c r="Q263" s="25"/>
      <c r="R263" s="25"/>
      <c r="S263" s="25"/>
      <c r="T263" s="25"/>
      <c r="U263" s="26"/>
      <c r="V263" s="57" t="s">
        <v>120</v>
      </c>
      <c r="W263" s="94"/>
    </row>
    <row r="264" spans="1:23" s="86" customFormat="1" ht="44.25" customHeight="1">
      <c r="A264" s="101">
        <v>12</v>
      </c>
      <c r="B264" s="102" t="s">
        <v>123</v>
      </c>
      <c r="C264" s="103"/>
      <c r="D264" s="117">
        <v>0</v>
      </c>
      <c r="E264" s="117">
        <v>0</v>
      </c>
      <c r="F264" s="117">
        <v>0</v>
      </c>
      <c r="G264" s="104">
        <v>0</v>
      </c>
      <c r="H264" s="104">
        <v>0</v>
      </c>
      <c r="I264" s="104">
        <v>0</v>
      </c>
      <c r="J264" s="104"/>
      <c r="K264" s="104"/>
      <c r="L264" s="104"/>
      <c r="M264" s="104"/>
      <c r="N264" s="104"/>
      <c r="O264" s="120">
        <v>7200</v>
      </c>
      <c r="P264" s="104"/>
      <c r="Q264" s="104"/>
      <c r="R264" s="104"/>
      <c r="S264" s="104"/>
      <c r="T264" s="104"/>
      <c r="U264" s="90"/>
      <c r="V264" s="105"/>
      <c r="W264" s="85"/>
    </row>
    <row r="265" spans="1:23" s="86" customFormat="1" ht="44.25" customHeight="1">
      <c r="A265" s="74" t="s">
        <v>538</v>
      </c>
      <c r="B265" s="83" t="s">
        <v>124</v>
      </c>
      <c r="C265" s="40"/>
      <c r="D265" s="13">
        <v>10</v>
      </c>
      <c r="E265" s="13">
        <v>0</v>
      </c>
      <c r="F265" s="13">
        <v>30</v>
      </c>
      <c r="G265" s="25">
        <v>4500</v>
      </c>
      <c r="H265" s="25">
        <v>10000</v>
      </c>
      <c r="I265" s="25">
        <v>145000</v>
      </c>
      <c r="J265" s="25"/>
      <c r="K265" s="25"/>
      <c r="L265" s="25"/>
      <c r="M265" s="25"/>
      <c r="N265" s="25"/>
      <c r="O265" s="120">
        <v>7200</v>
      </c>
      <c r="P265" s="25"/>
      <c r="Q265" s="25"/>
      <c r="R265" s="25"/>
      <c r="S265" s="25"/>
      <c r="T265" s="25"/>
      <c r="U265" s="90"/>
      <c r="V265" s="57" t="s">
        <v>62</v>
      </c>
      <c r="W265" s="85"/>
    </row>
    <row r="266" spans="1:23" s="86" customFormat="1" ht="44.25" customHeight="1">
      <c r="A266" s="74" t="s">
        <v>539</v>
      </c>
      <c r="B266" s="83" t="s">
        <v>125</v>
      </c>
      <c r="C266" s="40"/>
      <c r="D266" s="13">
        <v>10</v>
      </c>
      <c r="E266" s="13">
        <v>0</v>
      </c>
      <c r="F266" s="13">
        <v>30</v>
      </c>
      <c r="G266" s="25">
        <v>4500</v>
      </c>
      <c r="H266" s="25">
        <v>10000</v>
      </c>
      <c r="I266" s="25">
        <v>145000</v>
      </c>
      <c r="J266" s="25"/>
      <c r="K266" s="25"/>
      <c r="L266" s="25"/>
      <c r="M266" s="25"/>
      <c r="N266" s="25"/>
      <c r="O266" s="120">
        <v>7200</v>
      </c>
      <c r="P266" s="25"/>
      <c r="Q266" s="25"/>
      <c r="R266" s="25"/>
      <c r="S266" s="25"/>
      <c r="T266" s="25"/>
      <c r="U266" s="90"/>
      <c r="V266" s="57" t="s">
        <v>62</v>
      </c>
      <c r="W266" s="85"/>
    </row>
    <row r="267" spans="1:23" s="86" customFormat="1" ht="44.25" customHeight="1">
      <c r="A267" s="74" t="s">
        <v>540</v>
      </c>
      <c r="B267" s="83" t="s">
        <v>126</v>
      </c>
      <c r="C267" s="40"/>
      <c r="D267" s="13">
        <v>10</v>
      </c>
      <c r="E267" s="13">
        <v>0</v>
      </c>
      <c r="F267" s="13">
        <v>30</v>
      </c>
      <c r="G267" s="25">
        <v>4500</v>
      </c>
      <c r="H267" s="25">
        <v>10000</v>
      </c>
      <c r="I267" s="25">
        <v>145000</v>
      </c>
      <c r="J267" s="25"/>
      <c r="K267" s="25"/>
      <c r="L267" s="25"/>
      <c r="M267" s="25"/>
      <c r="N267" s="25"/>
      <c r="O267" s="120">
        <v>7200</v>
      </c>
      <c r="P267" s="25"/>
      <c r="Q267" s="25"/>
      <c r="R267" s="25"/>
      <c r="S267" s="25"/>
      <c r="T267" s="25"/>
      <c r="U267" s="90"/>
      <c r="V267" s="57" t="s">
        <v>62</v>
      </c>
      <c r="W267" s="85"/>
    </row>
    <row r="268" spans="1:23" s="86" customFormat="1" ht="44.25" customHeight="1">
      <c r="A268" s="74" t="s">
        <v>541</v>
      </c>
      <c r="B268" s="83" t="s">
        <v>127</v>
      </c>
      <c r="C268" s="40"/>
      <c r="D268" s="13">
        <v>10</v>
      </c>
      <c r="E268" s="13">
        <v>0</v>
      </c>
      <c r="F268" s="13">
        <v>30</v>
      </c>
      <c r="G268" s="25">
        <v>4500</v>
      </c>
      <c r="H268" s="25">
        <v>10000</v>
      </c>
      <c r="I268" s="25">
        <v>145000</v>
      </c>
      <c r="J268" s="25"/>
      <c r="K268" s="25"/>
      <c r="L268" s="25"/>
      <c r="M268" s="25"/>
      <c r="N268" s="25"/>
      <c r="O268" s="120">
        <v>7200</v>
      </c>
      <c r="P268" s="25"/>
      <c r="Q268" s="25"/>
      <c r="R268" s="25"/>
      <c r="S268" s="25"/>
      <c r="T268" s="25"/>
      <c r="U268" s="90"/>
      <c r="V268" s="57" t="s">
        <v>62</v>
      </c>
      <c r="W268" s="85"/>
    </row>
    <row r="269" spans="1:23" s="86" customFormat="1" ht="44.25" customHeight="1">
      <c r="A269" s="74" t="s">
        <v>542</v>
      </c>
      <c r="B269" s="83" t="s">
        <v>128</v>
      </c>
      <c r="C269" s="40"/>
      <c r="D269" s="13">
        <v>10</v>
      </c>
      <c r="E269" s="13">
        <v>0</v>
      </c>
      <c r="F269" s="13">
        <v>30</v>
      </c>
      <c r="G269" s="25">
        <v>4500</v>
      </c>
      <c r="H269" s="25">
        <v>10000</v>
      </c>
      <c r="I269" s="25">
        <v>145000</v>
      </c>
      <c r="J269" s="25"/>
      <c r="K269" s="25"/>
      <c r="L269" s="25"/>
      <c r="M269" s="25"/>
      <c r="N269" s="25"/>
      <c r="O269" s="120">
        <v>7200</v>
      </c>
      <c r="P269" s="25"/>
      <c r="Q269" s="25"/>
      <c r="R269" s="25"/>
      <c r="S269" s="25"/>
      <c r="T269" s="25"/>
      <c r="U269" s="90"/>
      <c r="V269" s="57" t="s">
        <v>62</v>
      </c>
      <c r="W269" s="85"/>
    </row>
    <row r="270" spans="1:23" s="86" customFormat="1" ht="44.25" customHeight="1">
      <c r="A270" s="74" t="s">
        <v>543</v>
      </c>
      <c r="B270" s="83" t="s">
        <v>129</v>
      </c>
      <c r="C270" s="40"/>
      <c r="D270" s="13">
        <v>10</v>
      </c>
      <c r="E270" s="13">
        <v>0</v>
      </c>
      <c r="F270" s="13">
        <v>30</v>
      </c>
      <c r="G270" s="25">
        <v>4500</v>
      </c>
      <c r="H270" s="25">
        <v>10000</v>
      </c>
      <c r="I270" s="25">
        <v>145000</v>
      </c>
      <c r="J270" s="25"/>
      <c r="K270" s="25"/>
      <c r="L270" s="25"/>
      <c r="M270" s="25"/>
      <c r="N270" s="25"/>
      <c r="O270" s="120">
        <v>7200</v>
      </c>
      <c r="P270" s="25"/>
      <c r="Q270" s="25"/>
      <c r="R270" s="25"/>
      <c r="S270" s="25"/>
      <c r="T270" s="25"/>
      <c r="U270" s="90"/>
      <c r="V270" s="57" t="s">
        <v>62</v>
      </c>
      <c r="W270" s="85"/>
    </row>
    <row r="271" spans="1:23" s="86" customFormat="1" ht="44.25" customHeight="1">
      <c r="A271" s="74" t="s">
        <v>544</v>
      </c>
      <c r="B271" s="83" t="s">
        <v>130</v>
      </c>
      <c r="C271" s="40"/>
      <c r="D271" s="13">
        <v>10</v>
      </c>
      <c r="E271" s="13">
        <v>0</v>
      </c>
      <c r="F271" s="13">
        <v>30</v>
      </c>
      <c r="G271" s="25">
        <v>4500</v>
      </c>
      <c r="H271" s="25">
        <v>10000</v>
      </c>
      <c r="I271" s="25">
        <v>145000</v>
      </c>
      <c r="J271" s="25"/>
      <c r="K271" s="25"/>
      <c r="L271" s="25"/>
      <c r="M271" s="25"/>
      <c r="N271" s="25"/>
      <c r="O271" s="120">
        <v>7200</v>
      </c>
      <c r="P271" s="25"/>
      <c r="Q271" s="25"/>
      <c r="R271" s="25"/>
      <c r="S271" s="25"/>
      <c r="T271" s="25"/>
      <c r="U271" s="90"/>
      <c r="V271" s="57" t="s">
        <v>62</v>
      </c>
      <c r="W271" s="85"/>
    </row>
    <row r="272" spans="1:23" s="86" customFormat="1" ht="44.25" customHeight="1">
      <c r="A272" s="101">
        <v>13</v>
      </c>
      <c r="B272" s="102" t="s">
        <v>131</v>
      </c>
      <c r="C272" s="103"/>
      <c r="D272" s="117">
        <v>0</v>
      </c>
      <c r="E272" s="117">
        <v>0</v>
      </c>
      <c r="F272" s="117">
        <v>0</v>
      </c>
      <c r="G272" s="104">
        <v>0</v>
      </c>
      <c r="H272" s="104">
        <v>0</v>
      </c>
      <c r="I272" s="104">
        <v>0</v>
      </c>
      <c r="J272" s="104"/>
      <c r="K272" s="104"/>
      <c r="L272" s="104"/>
      <c r="M272" s="104"/>
      <c r="N272" s="104"/>
      <c r="O272" s="120">
        <v>7200</v>
      </c>
      <c r="P272" s="104"/>
      <c r="Q272" s="104"/>
      <c r="R272" s="104"/>
      <c r="S272" s="104"/>
      <c r="T272" s="104"/>
      <c r="U272" s="90"/>
      <c r="V272" s="105"/>
      <c r="W272" s="85"/>
    </row>
    <row r="273" spans="1:23" s="86" customFormat="1" ht="44.25" customHeight="1">
      <c r="A273" s="74" t="s">
        <v>545</v>
      </c>
      <c r="B273" s="83" t="s">
        <v>132</v>
      </c>
      <c r="C273" s="40"/>
      <c r="D273" s="13">
        <v>10</v>
      </c>
      <c r="E273" s="13">
        <v>0</v>
      </c>
      <c r="F273" s="13">
        <v>24</v>
      </c>
      <c r="G273" s="25">
        <v>4500</v>
      </c>
      <c r="H273" s="25">
        <v>10000</v>
      </c>
      <c r="I273" s="25">
        <v>118000</v>
      </c>
      <c r="J273" s="25"/>
      <c r="K273" s="25"/>
      <c r="L273" s="25"/>
      <c r="M273" s="25"/>
      <c r="N273" s="25"/>
      <c r="O273" s="120">
        <v>7200</v>
      </c>
      <c r="P273" s="25"/>
      <c r="Q273" s="25"/>
      <c r="R273" s="25"/>
      <c r="S273" s="25"/>
      <c r="T273" s="25"/>
      <c r="U273" s="90"/>
      <c r="V273" s="57" t="s">
        <v>62</v>
      </c>
      <c r="W273" s="85"/>
    </row>
    <row r="274" spans="1:23" s="86" customFormat="1" ht="44.25" customHeight="1">
      <c r="A274" s="101">
        <v>14</v>
      </c>
      <c r="B274" s="102" t="s">
        <v>133</v>
      </c>
      <c r="C274" s="103"/>
      <c r="D274" s="117">
        <v>0</v>
      </c>
      <c r="E274" s="117">
        <v>0</v>
      </c>
      <c r="F274" s="117">
        <v>0</v>
      </c>
      <c r="G274" s="104">
        <v>0</v>
      </c>
      <c r="H274" s="104">
        <v>0</v>
      </c>
      <c r="I274" s="104">
        <v>0</v>
      </c>
      <c r="J274" s="104"/>
      <c r="K274" s="104"/>
      <c r="L274" s="104"/>
      <c r="M274" s="104"/>
      <c r="N274" s="104"/>
      <c r="O274" s="120">
        <v>7200</v>
      </c>
      <c r="P274" s="104"/>
      <c r="Q274" s="104"/>
      <c r="R274" s="104"/>
      <c r="S274" s="104"/>
      <c r="T274" s="104"/>
      <c r="U274" s="90"/>
      <c r="V274" s="105"/>
      <c r="W274" s="85"/>
    </row>
    <row r="275" spans="1:23" s="86" customFormat="1" ht="44.25" customHeight="1">
      <c r="A275" s="74" t="s">
        <v>546</v>
      </c>
      <c r="B275" s="83" t="s">
        <v>134</v>
      </c>
      <c r="C275" s="40"/>
      <c r="D275" s="13">
        <v>10</v>
      </c>
      <c r="E275" s="13">
        <v>0</v>
      </c>
      <c r="F275" s="13">
        <v>40</v>
      </c>
      <c r="G275" s="25">
        <v>4500</v>
      </c>
      <c r="H275" s="25">
        <v>10000</v>
      </c>
      <c r="I275" s="25">
        <v>190000</v>
      </c>
      <c r="J275" s="25"/>
      <c r="K275" s="25"/>
      <c r="L275" s="25"/>
      <c r="M275" s="25"/>
      <c r="N275" s="25"/>
      <c r="O275" s="120">
        <v>7200</v>
      </c>
      <c r="P275" s="25"/>
      <c r="Q275" s="25"/>
      <c r="R275" s="25"/>
      <c r="S275" s="25"/>
      <c r="T275" s="25"/>
      <c r="U275" s="90"/>
      <c r="V275" s="57" t="s">
        <v>62</v>
      </c>
      <c r="W275" s="85"/>
    </row>
    <row r="276" spans="1:23" s="86" customFormat="1" ht="44.25" customHeight="1">
      <c r="A276" s="74" t="s">
        <v>547</v>
      </c>
      <c r="B276" s="83" t="s">
        <v>135</v>
      </c>
      <c r="C276" s="40"/>
      <c r="D276" s="13">
        <v>10</v>
      </c>
      <c r="E276" s="13">
        <v>0</v>
      </c>
      <c r="F276" s="13">
        <v>43</v>
      </c>
      <c r="G276" s="25">
        <v>4500</v>
      </c>
      <c r="H276" s="25">
        <v>10000</v>
      </c>
      <c r="I276" s="25">
        <v>203500</v>
      </c>
      <c r="J276" s="25"/>
      <c r="K276" s="25"/>
      <c r="L276" s="25"/>
      <c r="M276" s="25"/>
      <c r="N276" s="25"/>
      <c r="O276" s="120">
        <v>7200</v>
      </c>
      <c r="P276" s="25"/>
      <c r="Q276" s="25"/>
      <c r="R276" s="25"/>
      <c r="S276" s="25"/>
      <c r="T276" s="25"/>
      <c r="U276" s="90"/>
      <c r="V276" s="57" t="s">
        <v>62</v>
      </c>
      <c r="W276" s="85"/>
    </row>
    <row r="277" spans="1:23" s="93" customFormat="1" ht="44.25" customHeight="1">
      <c r="A277" s="101">
        <v>15</v>
      </c>
      <c r="B277" s="102" t="s">
        <v>136</v>
      </c>
      <c r="C277" s="103"/>
      <c r="D277" s="117">
        <v>0</v>
      </c>
      <c r="E277" s="117">
        <v>0</v>
      </c>
      <c r="F277" s="117">
        <v>0</v>
      </c>
      <c r="G277" s="104">
        <v>0</v>
      </c>
      <c r="H277" s="104">
        <v>0</v>
      </c>
      <c r="I277" s="104">
        <v>0</v>
      </c>
      <c r="J277" s="104"/>
      <c r="K277" s="104"/>
      <c r="L277" s="104"/>
      <c r="M277" s="104"/>
      <c r="N277" s="104"/>
      <c r="O277" s="120">
        <v>7200</v>
      </c>
      <c r="P277" s="104"/>
      <c r="Q277" s="104"/>
      <c r="R277" s="104"/>
      <c r="S277" s="104"/>
      <c r="T277" s="104"/>
      <c r="U277" s="91"/>
      <c r="V277" s="105"/>
      <c r="W277" s="92"/>
    </row>
    <row r="278" spans="1:23" s="93" customFormat="1" ht="44.25" customHeight="1">
      <c r="A278" s="74" t="s">
        <v>548</v>
      </c>
      <c r="B278" s="83" t="s">
        <v>137</v>
      </c>
      <c r="C278" s="40"/>
      <c r="D278" s="13">
        <v>10</v>
      </c>
      <c r="E278" s="13">
        <v>0</v>
      </c>
      <c r="F278" s="13">
        <v>25</v>
      </c>
      <c r="G278" s="25">
        <v>4500</v>
      </c>
      <c r="H278" s="25">
        <v>10000</v>
      </c>
      <c r="I278" s="25">
        <v>122500</v>
      </c>
      <c r="J278" s="25"/>
      <c r="K278" s="25"/>
      <c r="L278" s="25"/>
      <c r="M278" s="25"/>
      <c r="N278" s="25"/>
      <c r="O278" s="120">
        <v>7200</v>
      </c>
      <c r="P278" s="25"/>
      <c r="Q278" s="25"/>
      <c r="R278" s="25"/>
      <c r="S278" s="25"/>
      <c r="T278" s="25"/>
      <c r="U278" s="91"/>
      <c r="V278" s="57" t="s">
        <v>62</v>
      </c>
      <c r="W278" s="92"/>
    </row>
    <row r="279" spans="1:23" s="93" customFormat="1" ht="44.25" customHeight="1">
      <c r="A279" s="74" t="s">
        <v>549</v>
      </c>
      <c r="B279" s="83" t="s">
        <v>138</v>
      </c>
      <c r="C279" s="40"/>
      <c r="D279" s="13">
        <v>10</v>
      </c>
      <c r="E279" s="13">
        <v>0</v>
      </c>
      <c r="F279" s="13">
        <v>25</v>
      </c>
      <c r="G279" s="25">
        <v>4500</v>
      </c>
      <c r="H279" s="25">
        <v>10000</v>
      </c>
      <c r="I279" s="25">
        <v>122500</v>
      </c>
      <c r="J279" s="25"/>
      <c r="K279" s="25"/>
      <c r="L279" s="25"/>
      <c r="M279" s="25"/>
      <c r="N279" s="25"/>
      <c r="O279" s="120">
        <v>7200</v>
      </c>
      <c r="P279" s="25"/>
      <c r="Q279" s="25"/>
      <c r="R279" s="25"/>
      <c r="S279" s="25"/>
      <c r="T279" s="25"/>
      <c r="U279" s="91"/>
      <c r="V279" s="57" t="s">
        <v>62</v>
      </c>
      <c r="W279" s="92"/>
    </row>
    <row r="280" spans="1:23" s="93" customFormat="1" ht="44.25" customHeight="1">
      <c r="A280" s="74" t="s">
        <v>550</v>
      </c>
      <c r="B280" s="83" t="s">
        <v>139</v>
      </c>
      <c r="C280" s="40"/>
      <c r="D280" s="13">
        <v>10</v>
      </c>
      <c r="E280" s="13">
        <v>0</v>
      </c>
      <c r="F280" s="13">
        <v>25</v>
      </c>
      <c r="G280" s="25">
        <v>4500</v>
      </c>
      <c r="H280" s="25">
        <v>10000</v>
      </c>
      <c r="I280" s="25">
        <v>122500</v>
      </c>
      <c r="J280" s="25"/>
      <c r="K280" s="25"/>
      <c r="L280" s="25"/>
      <c r="M280" s="25"/>
      <c r="N280" s="25"/>
      <c r="O280" s="120">
        <v>7200</v>
      </c>
      <c r="P280" s="25"/>
      <c r="Q280" s="25"/>
      <c r="R280" s="25"/>
      <c r="S280" s="25"/>
      <c r="T280" s="25"/>
      <c r="U280" s="91"/>
      <c r="V280" s="57" t="s">
        <v>62</v>
      </c>
      <c r="W280" s="92"/>
    </row>
    <row r="281" spans="1:23" s="93" customFormat="1" ht="44.25" customHeight="1">
      <c r="A281" s="74" t="s">
        <v>551</v>
      </c>
      <c r="B281" s="83" t="s">
        <v>140</v>
      </c>
      <c r="C281" s="40"/>
      <c r="D281" s="13">
        <v>10</v>
      </c>
      <c r="E281" s="13">
        <v>0</v>
      </c>
      <c r="F281" s="13">
        <v>25</v>
      </c>
      <c r="G281" s="25">
        <v>4500</v>
      </c>
      <c r="H281" s="25">
        <v>10000</v>
      </c>
      <c r="I281" s="25">
        <v>122500</v>
      </c>
      <c r="J281" s="25"/>
      <c r="K281" s="25"/>
      <c r="L281" s="25"/>
      <c r="M281" s="25"/>
      <c r="N281" s="25"/>
      <c r="O281" s="120">
        <v>7200</v>
      </c>
      <c r="P281" s="25"/>
      <c r="Q281" s="25"/>
      <c r="R281" s="25"/>
      <c r="S281" s="25"/>
      <c r="T281" s="25"/>
      <c r="U281" s="91"/>
      <c r="V281" s="57" t="s">
        <v>62</v>
      </c>
      <c r="W281" s="92"/>
    </row>
    <row r="282" spans="1:23" s="93" customFormat="1" ht="44.25" customHeight="1">
      <c r="A282" s="74" t="s">
        <v>552</v>
      </c>
      <c r="B282" s="83" t="s">
        <v>141</v>
      </c>
      <c r="C282" s="40"/>
      <c r="D282" s="13">
        <v>10</v>
      </c>
      <c r="E282" s="13">
        <v>0</v>
      </c>
      <c r="F282" s="13">
        <v>25</v>
      </c>
      <c r="G282" s="25">
        <v>4500</v>
      </c>
      <c r="H282" s="25">
        <v>10000</v>
      </c>
      <c r="I282" s="25">
        <v>122500</v>
      </c>
      <c r="J282" s="25"/>
      <c r="K282" s="25"/>
      <c r="L282" s="25"/>
      <c r="M282" s="25"/>
      <c r="N282" s="25"/>
      <c r="O282" s="120">
        <v>7200</v>
      </c>
      <c r="P282" s="25"/>
      <c r="Q282" s="25"/>
      <c r="R282" s="25"/>
      <c r="S282" s="25"/>
      <c r="T282" s="25"/>
      <c r="U282" s="91"/>
      <c r="V282" s="57" t="s">
        <v>62</v>
      </c>
      <c r="W282" s="92"/>
    </row>
    <row r="283" spans="1:23" s="86" customFormat="1" ht="44.25" customHeight="1">
      <c r="A283" s="101">
        <v>16</v>
      </c>
      <c r="B283" s="102" t="s">
        <v>142</v>
      </c>
      <c r="C283" s="103"/>
      <c r="D283" s="117">
        <v>0</v>
      </c>
      <c r="E283" s="117">
        <v>0</v>
      </c>
      <c r="F283" s="117">
        <v>0</v>
      </c>
      <c r="G283" s="104">
        <v>0</v>
      </c>
      <c r="H283" s="104">
        <v>0</v>
      </c>
      <c r="I283" s="104">
        <v>0</v>
      </c>
      <c r="J283" s="104"/>
      <c r="K283" s="104"/>
      <c r="L283" s="104"/>
      <c r="M283" s="104"/>
      <c r="N283" s="104"/>
      <c r="O283" s="120">
        <v>7200</v>
      </c>
      <c r="P283" s="104"/>
      <c r="Q283" s="104"/>
      <c r="R283" s="104"/>
      <c r="S283" s="104"/>
      <c r="T283" s="104"/>
      <c r="U283" s="90"/>
      <c r="V283" s="105"/>
      <c r="W283" s="85"/>
    </row>
    <row r="284" spans="1:23" s="86" customFormat="1" ht="44.25" customHeight="1">
      <c r="A284" s="74" t="s">
        <v>553</v>
      </c>
      <c r="B284" s="83" t="s">
        <v>143</v>
      </c>
      <c r="C284" s="40"/>
      <c r="D284" s="13">
        <v>10</v>
      </c>
      <c r="E284" s="13">
        <v>0</v>
      </c>
      <c r="F284" s="13">
        <v>40</v>
      </c>
      <c r="G284" s="25">
        <v>4500</v>
      </c>
      <c r="H284" s="25">
        <v>10000</v>
      </c>
      <c r="I284" s="25">
        <v>190000</v>
      </c>
      <c r="J284" s="25"/>
      <c r="K284" s="25"/>
      <c r="L284" s="25"/>
      <c r="M284" s="25"/>
      <c r="N284" s="25"/>
      <c r="O284" s="120">
        <v>7200</v>
      </c>
      <c r="P284" s="25"/>
      <c r="Q284" s="25"/>
      <c r="R284" s="25"/>
      <c r="S284" s="25"/>
      <c r="T284" s="25"/>
      <c r="U284" s="90"/>
      <c r="V284" s="57" t="s">
        <v>62</v>
      </c>
      <c r="W284" s="85"/>
    </row>
    <row r="285" spans="1:23" s="86" customFormat="1" ht="44.25" customHeight="1">
      <c r="A285" s="74" t="s">
        <v>554</v>
      </c>
      <c r="B285" s="83" t="s">
        <v>67</v>
      </c>
      <c r="C285" s="40"/>
      <c r="D285" s="13">
        <v>10</v>
      </c>
      <c r="E285" s="13">
        <v>0</v>
      </c>
      <c r="F285" s="13">
        <v>40</v>
      </c>
      <c r="G285" s="25">
        <v>4500</v>
      </c>
      <c r="H285" s="25">
        <v>10000</v>
      </c>
      <c r="I285" s="25">
        <v>190000</v>
      </c>
      <c r="J285" s="25"/>
      <c r="K285" s="25"/>
      <c r="L285" s="25"/>
      <c r="M285" s="25"/>
      <c r="N285" s="25"/>
      <c r="O285" s="120">
        <v>7200</v>
      </c>
      <c r="P285" s="25"/>
      <c r="Q285" s="25"/>
      <c r="R285" s="25"/>
      <c r="S285" s="25"/>
      <c r="T285" s="25"/>
      <c r="U285" s="90"/>
      <c r="V285" s="57" t="s">
        <v>62</v>
      </c>
      <c r="W285" s="85"/>
    </row>
    <row r="286" spans="1:23" s="86" customFormat="1" ht="44.25" customHeight="1">
      <c r="A286" s="101">
        <v>17</v>
      </c>
      <c r="B286" s="102" t="s">
        <v>144</v>
      </c>
      <c r="C286" s="103"/>
      <c r="D286" s="117">
        <v>0</v>
      </c>
      <c r="E286" s="117">
        <v>0</v>
      </c>
      <c r="F286" s="117">
        <v>0</v>
      </c>
      <c r="G286" s="104">
        <v>0</v>
      </c>
      <c r="H286" s="104">
        <v>0</v>
      </c>
      <c r="I286" s="104">
        <v>0</v>
      </c>
      <c r="J286" s="104"/>
      <c r="K286" s="104"/>
      <c r="L286" s="104"/>
      <c r="M286" s="104"/>
      <c r="N286" s="104"/>
      <c r="O286" s="120">
        <v>7200</v>
      </c>
      <c r="P286" s="104"/>
      <c r="Q286" s="104"/>
      <c r="R286" s="104"/>
      <c r="S286" s="104"/>
      <c r="T286" s="104"/>
      <c r="U286" s="90"/>
      <c r="V286" s="105"/>
      <c r="W286" s="85"/>
    </row>
    <row r="287" spans="1:23" s="86" customFormat="1" ht="44.25" customHeight="1">
      <c r="A287" s="74" t="s">
        <v>555</v>
      </c>
      <c r="B287" s="83" t="s">
        <v>145</v>
      </c>
      <c r="C287" s="40"/>
      <c r="D287" s="13">
        <v>10</v>
      </c>
      <c r="E287" s="13">
        <v>0</v>
      </c>
      <c r="F287" s="13">
        <v>33</v>
      </c>
      <c r="G287" s="25">
        <v>4500</v>
      </c>
      <c r="H287" s="25">
        <v>10000</v>
      </c>
      <c r="I287" s="25">
        <v>158500</v>
      </c>
      <c r="J287" s="25"/>
      <c r="K287" s="25"/>
      <c r="L287" s="25"/>
      <c r="M287" s="25"/>
      <c r="N287" s="25"/>
      <c r="O287" s="120">
        <v>7200</v>
      </c>
      <c r="P287" s="25"/>
      <c r="Q287" s="25"/>
      <c r="R287" s="25"/>
      <c r="S287" s="25"/>
      <c r="T287" s="25"/>
      <c r="U287" s="90"/>
      <c r="V287" s="57" t="s">
        <v>62</v>
      </c>
      <c r="W287" s="85"/>
    </row>
    <row r="288" spans="1:23" s="86" customFormat="1" ht="44.25" customHeight="1">
      <c r="A288" s="101">
        <v>18</v>
      </c>
      <c r="B288" s="102" t="s">
        <v>146</v>
      </c>
      <c r="C288" s="103"/>
      <c r="D288" s="117">
        <v>0</v>
      </c>
      <c r="E288" s="117">
        <v>0</v>
      </c>
      <c r="F288" s="117">
        <v>0</v>
      </c>
      <c r="G288" s="104">
        <v>0</v>
      </c>
      <c r="H288" s="104">
        <v>0</v>
      </c>
      <c r="I288" s="104">
        <v>0</v>
      </c>
      <c r="J288" s="104"/>
      <c r="K288" s="104"/>
      <c r="L288" s="104"/>
      <c r="M288" s="104"/>
      <c r="N288" s="104"/>
      <c r="O288" s="120">
        <v>7200</v>
      </c>
      <c r="P288" s="104"/>
      <c r="Q288" s="104"/>
      <c r="R288" s="104"/>
      <c r="S288" s="104"/>
      <c r="T288" s="104"/>
      <c r="U288" s="90"/>
      <c r="V288" s="105"/>
      <c r="W288" s="85"/>
    </row>
    <row r="289" spans="1:23" s="86" customFormat="1" ht="44.25" customHeight="1">
      <c r="A289" s="74" t="s">
        <v>556</v>
      </c>
      <c r="B289" s="83" t="s">
        <v>147</v>
      </c>
      <c r="C289" s="40"/>
      <c r="D289" s="13">
        <v>10</v>
      </c>
      <c r="E289" s="13">
        <v>0</v>
      </c>
      <c r="F289" s="13">
        <v>30</v>
      </c>
      <c r="G289" s="25">
        <v>4500</v>
      </c>
      <c r="H289" s="25">
        <v>10000</v>
      </c>
      <c r="I289" s="25">
        <v>145000</v>
      </c>
      <c r="J289" s="25"/>
      <c r="K289" s="25"/>
      <c r="L289" s="25"/>
      <c r="M289" s="25"/>
      <c r="N289" s="25"/>
      <c r="O289" s="120">
        <v>7200</v>
      </c>
      <c r="P289" s="25"/>
      <c r="Q289" s="25"/>
      <c r="R289" s="25"/>
      <c r="S289" s="25"/>
      <c r="T289" s="25"/>
      <c r="U289" s="90"/>
      <c r="V289" s="57" t="s">
        <v>62</v>
      </c>
      <c r="W289" s="85"/>
    </row>
    <row r="290" spans="1:23" s="86" customFormat="1" ht="44.25" customHeight="1">
      <c r="A290" s="74" t="s">
        <v>557</v>
      </c>
      <c r="B290" s="83" t="s">
        <v>148</v>
      </c>
      <c r="C290" s="40"/>
      <c r="D290" s="13">
        <v>10</v>
      </c>
      <c r="E290" s="13">
        <v>0</v>
      </c>
      <c r="F290" s="13">
        <v>30</v>
      </c>
      <c r="G290" s="25">
        <v>4500</v>
      </c>
      <c r="H290" s="25">
        <v>10000</v>
      </c>
      <c r="I290" s="25">
        <v>145000</v>
      </c>
      <c r="J290" s="25"/>
      <c r="K290" s="25"/>
      <c r="L290" s="25"/>
      <c r="M290" s="25"/>
      <c r="N290" s="25"/>
      <c r="O290" s="120">
        <v>7200</v>
      </c>
      <c r="P290" s="25"/>
      <c r="Q290" s="25"/>
      <c r="R290" s="25"/>
      <c r="S290" s="25"/>
      <c r="T290" s="25"/>
      <c r="U290" s="90"/>
      <c r="V290" s="57" t="s">
        <v>62</v>
      </c>
      <c r="W290" s="85"/>
    </row>
    <row r="291" spans="1:23" s="93" customFormat="1" ht="44.25" customHeight="1">
      <c r="A291" s="101">
        <v>19</v>
      </c>
      <c r="B291" s="102" t="s">
        <v>149</v>
      </c>
      <c r="C291" s="103"/>
      <c r="D291" s="117">
        <v>0</v>
      </c>
      <c r="E291" s="117">
        <v>0</v>
      </c>
      <c r="F291" s="117">
        <v>0</v>
      </c>
      <c r="G291" s="104">
        <v>0</v>
      </c>
      <c r="H291" s="104">
        <v>0</v>
      </c>
      <c r="I291" s="104">
        <v>0</v>
      </c>
      <c r="J291" s="104"/>
      <c r="K291" s="104"/>
      <c r="L291" s="104"/>
      <c r="M291" s="104"/>
      <c r="N291" s="104"/>
      <c r="O291" s="120">
        <v>7200</v>
      </c>
      <c r="P291" s="104"/>
      <c r="Q291" s="104"/>
      <c r="R291" s="104"/>
      <c r="S291" s="104"/>
      <c r="T291" s="104"/>
      <c r="U291" s="91"/>
      <c r="V291" s="105"/>
      <c r="W291" s="92"/>
    </row>
    <row r="292" spans="1:23" s="93" customFormat="1" ht="44.25" customHeight="1">
      <c r="A292" s="74" t="s">
        <v>558</v>
      </c>
      <c r="B292" s="83" t="s">
        <v>150</v>
      </c>
      <c r="C292" s="40"/>
      <c r="D292" s="13">
        <v>10</v>
      </c>
      <c r="E292" s="13">
        <v>0</v>
      </c>
      <c r="F292" s="13">
        <v>50</v>
      </c>
      <c r="G292" s="25">
        <v>4500</v>
      </c>
      <c r="H292" s="25">
        <v>10000</v>
      </c>
      <c r="I292" s="25">
        <v>235000</v>
      </c>
      <c r="J292" s="25"/>
      <c r="K292" s="25"/>
      <c r="L292" s="25"/>
      <c r="M292" s="25"/>
      <c r="N292" s="25"/>
      <c r="O292" s="120">
        <v>7200</v>
      </c>
      <c r="P292" s="25"/>
      <c r="Q292" s="25"/>
      <c r="R292" s="25"/>
      <c r="S292" s="25"/>
      <c r="T292" s="25"/>
      <c r="U292" s="91"/>
      <c r="V292" s="57" t="s">
        <v>62</v>
      </c>
      <c r="W292" s="92"/>
    </row>
    <row r="293" spans="1:23" s="93" customFormat="1" ht="44.25" customHeight="1">
      <c r="A293" s="74" t="s">
        <v>559</v>
      </c>
      <c r="B293" s="83" t="s">
        <v>79</v>
      </c>
      <c r="C293" s="40"/>
      <c r="D293" s="13">
        <v>10</v>
      </c>
      <c r="E293" s="13">
        <v>0</v>
      </c>
      <c r="F293" s="13">
        <v>50</v>
      </c>
      <c r="G293" s="25">
        <v>4500</v>
      </c>
      <c r="H293" s="25">
        <v>10000</v>
      </c>
      <c r="I293" s="25">
        <v>235000</v>
      </c>
      <c r="J293" s="25"/>
      <c r="K293" s="25"/>
      <c r="L293" s="25"/>
      <c r="M293" s="25"/>
      <c r="N293" s="25"/>
      <c r="O293" s="120">
        <v>7200</v>
      </c>
      <c r="P293" s="25"/>
      <c r="Q293" s="25"/>
      <c r="R293" s="25"/>
      <c r="S293" s="25"/>
      <c r="T293" s="25"/>
      <c r="U293" s="91"/>
      <c r="V293" s="57" t="s">
        <v>62</v>
      </c>
      <c r="W293" s="92"/>
    </row>
    <row r="294" spans="1:23" s="93" customFormat="1" ht="44.25" customHeight="1">
      <c r="A294" s="74" t="s">
        <v>560</v>
      </c>
      <c r="B294" s="83" t="s">
        <v>151</v>
      </c>
      <c r="C294" s="40"/>
      <c r="D294" s="13">
        <v>10</v>
      </c>
      <c r="E294" s="13">
        <v>0</v>
      </c>
      <c r="F294" s="13">
        <v>50</v>
      </c>
      <c r="G294" s="25">
        <v>4500</v>
      </c>
      <c r="H294" s="25">
        <v>10000</v>
      </c>
      <c r="I294" s="25">
        <v>235000</v>
      </c>
      <c r="J294" s="25"/>
      <c r="K294" s="25"/>
      <c r="L294" s="25"/>
      <c r="M294" s="25"/>
      <c r="N294" s="25"/>
      <c r="O294" s="120">
        <v>7200</v>
      </c>
      <c r="P294" s="25"/>
      <c r="Q294" s="25"/>
      <c r="R294" s="25"/>
      <c r="S294" s="25"/>
      <c r="T294" s="25"/>
      <c r="U294" s="91"/>
      <c r="V294" s="57" t="s">
        <v>62</v>
      </c>
      <c r="W294" s="92"/>
    </row>
    <row r="295" spans="1:23" s="93" customFormat="1" ht="44.25" customHeight="1">
      <c r="A295" s="74" t="s">
        <v>561</v>
      </c>
      <c r="B295" s="83" t="s">
        <v>83</v>
      </c>
      <c r="C295" s="40"/>
      <c r="D295" s="13">
        <v>10</v>
      </c>
      <c r="E295" s="13">
        <v>0</v>
      </c>
      <c r="F295" s="13">
        <v>50</v>
      </c>
      <c r="G295" s="25">
        <v>4500</v>
      </c>
      <c r="H295" s="25">
        <v>10000</v>
      </c>
      <c r="I295" s="25">
        <v>235000</v>
      </c>
      <c r="J295" s="25"/>
      <c r="K295" s="25"/>
      <c r="L295" s="25"/>
      <c r="M295" s="25"/>
      <c r="N295" s="25"/>
      <c r="O295" s="120">
        <v>7200</v>
      </c>
      <c r="P295" s="25"/>
      <c r="Q295" s="25"/>
      <c r="R295" s="25"/>
      <c r="S295" s="25"/>
      <c r="T295" s="25"/>
      <c r="U295" s="91"/>
      <c r="V295" s="57" t="s">
        <v>62</v>
      </c>
      <c r="W295" s="92"/>
    </row>
    <row r="296" spans="1:23" s="93" customFormat="1" ht="44.25" customHeight="1">
      <c r="A296" s="74" t="s">
        <v>562</v>
      </c>
      <c r="B296" s="83" t="s">
        <v>84</v>
      </c>
      <c r="C296" s="40"/>
      <c r="D296" s="13">
        <v>10</v>
      </c>
      <c r="E296" s="13">
        <v>0</v>
      </c>
      <c r="F296" s="13">
        <v>50</v>
      </c>
      <c r="G296" s="25">
        <v>4500</v>
      </c>
      <c r="H296" s="25">
        <v>10000</v>
      </c>
      <c r="I296" s="25">
        <v>235000</v>
      </c>
      <c r="J296" s="25"/>
      <c r="K296" s="25"/>
      <c r="L296" s="25"/>
      <c r="M296" s="25"/>
      <c r="N296" s="25"/>
      <c r="O296" s="120">
        <v>7200</v>
      </c>
      <c r="P296" s="25"/>
      <c r="Q296" s="25"/>
      <c r="R296" s="25"/>
      <c r="S296" s="25"/>
      <c r="T296" s="25"/>
      <c r="U296" s="91"/>
      <c r="V296" s="57" t="s">
        <v>62</v>
      </c>
      <c r="W296" s="92"/>
    </row>
    <row r="297" spans="1:23" s="93" customFormat="1" ht="44.25" customHeight="1">
      <c r="A297" s="74" t="s">
        <v>563</v>
      </c>
      <c r="B297" s="83" t="s">
        <v>85</v>
      </c>
      <c r="C297" s="40"/>
      <c r="D297" s="13">
        <v>10</v>
      </c>
      <c r="E297" s="13">
        <v>0</v>
      </c>
      <c r="F297" s="13">
        <v>50</v>
      </c>
      <c r="G297" s="25">
        <v>4500</v>
      </c>
      <c r="H297" s="25">
        <v>10000</v>
      </c>
      <c r="I297" s="25">
        <v>235000</v>
      </c>
      <c r="J297" s="25"/>
      <c r="K297" s="25"/>
      <c r="L297" s="25"/>
      <c r="M297" s="25"/>
      <c r="N297" s="25"/>
      <c r="O297" s="120">
        <v>7200</v>
      </c>
      <c r="P297" s="25"/>
      <c r="Q297" s="25"/>
      <c r="R297" s="25"/>
      <c r="S297" s="25"/>
      <c r="T297" s="25"/>
      <c r="U297" s="91"/>
      <c r="V297" s="57" t="s">
        <v>62</v>
      </c>
      <c r="W297" s="92"/>
    </row>
    <row r="298" spans="1:23" s="86" customFormat="1" ht="44.25" customHeight="1">
      <c r="A298" s="101">
        <v>20</v>
      </c>
      <c r="B298" s="102" t="s">
        <v>152</v>
      </c>
      <c r="C298" s="103"/>
      <c r="D298" s="117">
        <v>0</v>
      </c>
      <c r="E298" s="117">
        <v>0</v>
      </c>
      <c r="F298" s="117">
        <v>0</v>
      </c>
      <c r="G298" s="104">
        <v>0</v>
      </c>
      <c r="H298" s="104">
        <v>0</v>
      </c>
      <c r="I298" s="104">
        <v>0</v>
      </c>
      <c r="J298" s="104"/>
      <c r="K298" s="104"/>
      <c r="L298" s="104"/>
      <c r="M298" s="104"/>
      <c r="N298" s="104"/>
      <c r="O298" s="120">
        <v>7200</v>
      </c>
      <c r="P298" s="104"/>
      <c r="Q298" s="104"/>
      <c r="R298" s="104"/>
      <c r="S298" s="104"/>
      <c r="T298" s="104"/>
      <c r="U298" s="90"/>
      <c r="V298" s="105"/>
      <c r="W298" s="85"/>
    </row>
    <row r="299" spans="1:23" s="86" customFormat="1" ht="44.25" customHeight="1">
      <c r="A299" s="74" t="s">
        <v>564</v>
      </c>
      <c r="B299" s="83" t="s">
        <v>153</v>
      </c>
      <c r="C299" s="40"/>
      <c r="D299" s="13">
        <v>10</v>
      </c>
      <c r="E299" s="13">
        <v>0</v>
      </c>
      <c r="F299" s="13">
        <v>55</v>
      </c>
      <c r="G299" s="25">
        <v>4500</v>
      </c>
      <c r="H299" s="25">
        <v>10000</v>
      </c>
      <c r="I299" s="25">
        <v>257500</v>
      </c>
      <c r="J299" s="25"/>
      <c r="K299" s="25"/>
      <c r="L299" s="25"/>
      <c r="M299" s="25"/>
      <c r="N299" s="25"/>
      <c r="O299" s="120">
        <v>7200</v>
      </c>
      <c r="P299" s="25"/>
      <c r="Q299" s="25"/>
      <c r="R299" s="25"/>
      <c r="S299" s="25"/>
      <c r="T299" s="25"/>
      <c r="U299" s="90"/>
      <c r="V299" s="57" t="s">
        <v>62</v>
      </c>
      <c r="W299" s="85"/>
    </row>
    <row r="300" spans="1:23" s="93" customFormat="1" ht="44.25" customHeight="1">
      <c r="A300" s="101">
        <v>21</v>
      </c>
      <c r="B300" s="102" t="s">
        <v>154</v>
      </c>
      <c r="C300" s="103"/>
      <c r="D300" s="117">
        <v>0</v>
      </c>
      <c r="E300" s="117">
        <v>0</v>
      </c>
      <c r="F300" s="117">
        <v>0</v>
      </c>
      <c r="G300" s="104">
        <v>0</v>
      </c>
      <c r="H300" s="104">
        <v>0</v>
      </c>
      <c r="I300" s="104">
        <v>0</v>
      </c>
      <c r="J300" s="104"/>
      <c r="K300" s="104"/>
      <c r="L300" s="104"/>
      <c r="M300" s="104"/>
      <c r="N300" s="104"/>
      <c r="O300" s="120">
        <v>7200</v>
      </c>
      <c r="P300" s="104"/>
      <c r="Q300" s="104"/>
      <c r="R300" s="104"/>
      <c r="S300" s="104"/>
      <c r="T300" s="104"/>
      <c r="U300" s="91"/>
      <c r="V300" s="105"/>
      <c r="W300" s="92"/>
    </row>
    <row r="301" spans="1:23" s="93" customFormat="1" ht="44.25" customHeight="1">
      <c r="A301" s="74" t="s">
        <v>565</v>
      </c>
      <c r="B301" s="83" t="s">
        <v>155</v>
      </c>
      <c r="C301" s="40"/>
      <c r="D301" s="13">
        <v>10</v>
      </c>
      <c r="E301" s="13">
        <v>0</v>
      </c>
      <c r="F301" s="13">
        <v>38</v>
      </c>
      <c r="G301" s="25">
        <v>4500</v>
      </c>
      <c r="H301" s="25">
        <v>10000</v>
      </c>
      <c r="I301" s="25">
        <v>181000</v>
      </c>
      <c r="J301" s="25"/>
      <c r="K301" s="25"/>
      <c r="L301" s="25"/>
      <c r="M301" s="25"/>
      <c r="N301" s="25"/>
      <c r="O301" s="120">
        <v>7200</v>
      </c>
      <c r="P301" s="25"/>
      <c r="Q301" s="25"/>
      <c r="R301" s="25"/>
      <c r="S301" s="25"/>
      <c r="T301" s="25"/>
      <c r="U301" s="91"/>
      <c r="V301" s="57" t="s">
        <v>62</v>
      </c>
      <c r="W301" s="92"/>
    </row>
    <row r="302" spans="1:23" s="93" customFormat="1" ht="44.25" customHeight="1">
      <c r="A302" s="74" t="s">
        <v>566</v>
      </c>
      <c r="B302" s="83" t="s">
        <v>156</v>
      </c>
      <c r="C302" s="40"/>
      <c r="D302" s="13">
        <v>10</v>
      </c>
      <c r="E302" s="13">
        <v>0</v>
      </c>
      <c r="F302" s="13">
        <v>37</v>
      </c>
      <c r="G302" s="25">
        <v>4500</v>
      </c>
      <c r="H302" s="25">
        <v>10000</v>
      </c>
      <c r="I302" s="25">
        <v>176500</v>
      </c>
      <c r="J302" s="25"/>
      <c r="K302" s="25"/>
      <c r="L302" s="25"/>
      <c r="M302" s="25"/>
      <c r="N302" s="25"/>
      <c r="O302" s="120">
        <v>7200</v>
      </c>
      <c r="P302" s="25"/>
      <c r="Q302" s="25"/>
      <c r="R302" s="25"/>
      <c r="S302" s="25"/>
      <c r="T302" s="25"/>
      <c r="U302" s="91"/>
      <c r="V302" s="57" t="s">
        <v>62</v>
      </c>
      <c r="W302" s="92"/>
    </row>
    <row r="303" spans="1:23" s="93" customFormat="1" ht="44.25" customHeight="1">
      <c r="A303" s="74" t="s">
        <v>567</v>
      </c>
      <c r="B303" s="83" t="s">
        <v>157</v>
      </c>
      <c r="C303" s="40"/>
      <c r="D303" s="13">
        <v>10</v>
      </c>
      <c r="E303" s="13">
        <v>0</v>
      </c>
      <c r="F303" s="13">
        <v>36</v>
      </c>
      <c r="G303" s="25">
        <v>4500</v>
      </c>
      <c r="H303" s="25">
        <v>10000</v>
      </c>
      <c r="I303" s="25">
        <v>172000</v>
      </c>
      <c r="J303" s="25"/>
      <c r="K303" s="25"/>
      <c r="L303" s="25"/>
      <c r="M303" s="25"/>
      <c r="N303" s="25"/>
      <c r="O303" s="120">
        <v>7200</v>
      </c>
      <c r="P303" s="25"/>
      <c r="Q303" s="25"/>
      <c r="R303" s="25"/>
      <c r="S303" s="25"/>
      <c r="T303" s="25"/>
      <c r="U303" s="91"/>
      <c r="V303" s="57" t="s">
        <v>62</v>
      </c>
      <c r="W303" s="92"/>
    </row>
    <row r="304" spans="1:23" s="86" customFormat="1" ht="44.25" customHeight="1">
      <c r="A304" s="101">
        <v>22</v>
      </c>
      <c r="B304" s="102" t="s">
        <v>158</v>
      </c>
      <c r="C304" s="103"/>
      <c r="D304" s="117">
        <v>0</v>
      </c>
      <c r="E304" s="117">
        <v>0</v>
      </c>
      <c r="F304" s="117">
        <v>0</v>
      </c>
      <c r="G304" s="104">
        <v>0</v>
      </c>
      <c r="H304" s="104">
        <v>0</v>
      </c>
      <c r="I304" s="104">
        <v>0</v>
      </c>
      <c r="J304" s="104"/>
      <c r="K304" s="104"/>
      <c r="L304" s="104"/>
      <c r="M304" s="104"/>
      <c r="N304" s="104"/>
      <c r="O304" s="120">
        <v>7200</v>
      </c>
      <c r="P304" s="104"/>
      <c r="Q304" s="104"/>
      <c r="R304" s="104"/>
      <c r="S304" s="104"/>
      <c r="T304" s="104"/>
      <c r="U304" s="90"/>
      <c r="V304" s="105"/>
      <c r="W304" s="85"/>
    </row>
    <row r="305" spans="1:23" s="86" customFormat="1" ht="44.25" customHeight="1">
      <c r="A305" s="74" t="s">
        <v>568</v>
      </c>
      <c r="B305" s="83" t="s">
        <v>159</v>
      </c>
      <c r="C305" s="40"/>
      <c r="D305" s="13">
        <v>10</v>
      </c>
      <c r="E305" s="13">
        <v>0</v>
      </c>
      <c r="F305" s="13">
        <v>65</v>
      </c>
      <c r="G305" s="25">
        <v>4500</v>
      </c>
      <c r="H305" s="25">
        <v>10000</v>
      </c>
      <c r="I305" s="25">
        <v>302500</v>
      </c>
      <c r="J305" s="25"/>
      <c r="K305" s="25"/>
      <c r="L305" s="25"/>
      <c r="M305" s="25"/>
      <c r="N305" s="25"/>
      <c r="O305" s="120">
        <v>7200</v>
      </c>
      <c r="P305" s="25"/>
      <c r="Q305" s="25"/>
      <c r="R305" s="25"/>
      <c r="S305" s="25"/>
      <c r="T305" s="25"/>
      <c r="U305" s="90"/>
      <c r="V305" s="57" t="s">
        <v>62</v>
      </c>
      <c r="W305" s="85"/>
    </row>
    <row r="306" spans="1:23" s="86" customFormat="1" ht="44.25" customHeight="1">
      <c r="A306" s="74" t="s">
        <v>569</v>
      </c>
      <c r="B306" s="83" t="s">
        <v>160</v>
      </c>
      <c r="C306" s="40"/>
      <c r="D306" s="13">
        <v>10</v>
      </c>
      <c r="E306" s="13">
        <v>0</v>
      </c>
      <c r="F306" s="13">
        <v>75</v>
      </c>
      <c r="G306" s="25">
        <v>4500</v>
      </c>
      <c r="H306" s="25">
        <v>10000</v>
      </c>
      <c r="I306" s="25">
        <v>347500</v>
      </c>
      <c r="J306" s="25"/>
      <c r="K306" s="25"/>
      <c r="L306" s="25"/>
      <c r="M306" s="25"/>
      <c r="N306" s="25"/>
      <c r="O306" s="120">
        <v>7200</v>
      </c>
      <c r="P306" s="25"/>
      <c r="Q306" s="25"/>
      <c r="R306" s="25"/>
      <c r="S306" s="25"/>
      <c r="T306" s="25"/>
      <c r="U306" s="90"/>
      <c r="V306" s="57" t="s">
        <v>62</v>
      </c>
      <c r="W306" s="85"/>
    </row>
    <row r="307" spans="1:23" s="86" customFormat="1" ht="44.25" customHeight="1">
      <c r="A307" s="74" t="s">
        <v>570</v>
      </c>
      <c r="B307" s="83" t="s">
        <v>97</v>
      </c>
      <c r="C307" s="40"/>
      <c r="D307" s="13">
        <v>10</v>
      </c>
      <c r="E307" s="13">
        <v>0</v>
      </c>
      <c r="F307" s="13">
        <v>75</v>
      </c>
      <c r="G307" s="25">
        <v>4500</v>
      </c>
      <c r="H307" s="25">
        <v>10000</v>
      </c>
      <c r="I307" s="25">
        <v>347500</v>
      </c>
      <c r="J307" s="25"/>
      <c r="K307" s="25"/>
      <c r="L307" s="25"/>
      <c r="M307" s="25"/>
      <c r="N307" s="25"/>
      <c r="O307" s="120">
        <v>7200</v>
      </c>
      <c r="P307" s="25"/>
      <c r="Q307" s="25"/>
      <c r="R307" s="25"/>
      <c r="S307" s="25"/>
      <c r="T307" s="25"/>
      <c r="U307" s="90"/>
      <c r="V307" s="57" t="s">
        <v>62</v>
      </c>
      <c r="W307" s="85"/>
    </row>
    <row r="308" spans="1:23" s="86" customFormat="1" ht="44.25" customHeight="1">
      <c r="A308" s="74" t="s">
        <v>571</v>
      </c>
      <c r="B308" s="83" t="s">
        <v>161</v>
      </c>
      <c r="C308" s="40"/>
      <c r="D308" s="13">
        <v>10</v>
      </c>
      <c r="E308" s="13">
        <v>0</v>
      </c>
      <c r="F308" s="13">
        <v>80</v>
      </c>
      <c r="G308" s="25">
        <v>4500</v>
      </c>
      <c r="H308" s="25">
        <v>10000</v>
      </c>
      <c r="I308" s="25">
        <v>370000</v>
      </c>
      <c r="J308" s="25"/>
      <c r="K308" s="25"/>
      <c r="L308" s="25"/>
      <c r="M308" s="25"/>
      <c r="N308" s="25"/>
      <c r="O308" s="120">
        <v>7200</v>
      </c>
      <c r="P308" s="25"/>
      <c r="Q308" s="25"/>
      <c r="R308" s="25"/>
      <c r="S308" s="25"/>
      <c r="T308" s="25"/>
      <c r="U308" s="90"/>
      <c r="V308" s="57" t="s">
        <v>62</v>
      </c>
      <c r="W308" s="85"/>
    </row>
    <row r="309" spans="1:23" s="86" customFormat="1" ht="44.25" customHeight="1">
      <c r="A309" s="74" t="s">
        <v>572</v>
      </c>
      <c r="B309" s="83" t="s">
        <v>96</v>
      </c>
      <c r="C309" s="40"/>
      <c r="D309" s="13">
        <v>10</v>
      </c>
      <c r="E309" s="13">
        <v>0</v>
      </c>
      <c r="F309" s="13">
        <v>73</v>
      </c>
      <c r="G309" s="25">
        <v>4500</v>
      </c>
      <c r="H309" s="25">
        <v>10000</v>
      </c>
      <c r="I309" s="25">
        <v>338500</v>
      </c>
      <c r="J309" s="25"/>
      <c r="K309" s="25"/>
      <c r="L309" s="25"/>
      <c r="M309" s="25"/>
      <c r="N309" s="25"/>
      <c r="O309" s="120">
        <v>7200</v>
      </c>
      <c r="P309" s="25"/>
      <c r="Q309" s="25"/>
      <c r="R309" s="25"/>
      <c r="S309" s="25"/>
      <c r="T309" s="25"/>
      <c r="U309" s="90"/>
      <c r="V309" s="57" t="s">
        <v>62</v>
      </c>
      <c r="W309" s="85"/>
    </row>
    <row r="310" spans="1:23" s="86" customFormat="1" ht="44.25" customHeight="1">
      <c r="A310" s="74" t="s">
        <v>573</v>
      </c>
      <c r="B310" s="83" t="s">
        <v>102</v>
      </c>
      <c r="C310" s="40"/>
      <c r="D310" s="13">
        <v>10</v>
      </c>
      <c r="E310" s="13">
        <v>0</v>
      </c>
      <c r="F310" s="13">
        <v>68</v>
      </c>
      <c r="G310" s="25">
        <v>4500</v>
      </c>
      <c r="H310" s="25">
        <v>10000</v>
      </c>
      <c r="I310" s="25">
        <v>316000</v>
      </c>
      <c r="J310" s="25"/>
      <c r="K310" s="25"/>
      <c r="L310" s="25"/>
      <c r="M310" s="25"/>
      <c r="N310" s="25"/>
      <c r="O310" s="120">
        <v>7200</v>
      </c>
      <c r="P310" s="25"/>
      <c r="Q310" s="25"/>
      <c r="R310" s="25"/>
      <c r="S310" s="25"/>
      <c r="T310" s="25"/>
      <c r="U310" s="90"/>
      <c r="V310" s="57" t="s">
        <v>62</v>
      </c>
      <c r="W310" s="85"/>
    </row>
    <row r="311" spans="1:23" s="86" customFormat="1" ht="44.25" customHeight="1">
      <c r="A311" s="101">
        <v>23</v>
      </c>
      <c r="B311" s="102" t="s">
        <v>162</v>
      </c>
      <c r="C311" s="103"/>
      <c r="D311" s="117">
        <v>0</v>
      </c>
      <c r="E311" s="117">
        <v>0</v>
      </c>
      <c r="F311" s="117">
        <v>0</v>
      </c>
      <c r="G311" s="104">
        <v>0</v>
      </c>
      <c r="H311" s="104">
        <v>0</v>
      </c>
      <c r="I311" s="104">
        <v>0</v>
      </c>
      <c r="J311" s="104"/>
      <c r="K311" s="104"/>
      <c r="L311" s="104"/>
      <c r="M311" s="104"/>
      <c r="N311" s="104"/>
      <c r="O311" s="120">
        <v>7200</v>
      </c>
      <c r="P311" s="104"/>
      <c r="Q311" s="104"/>
      <c r="R311" s="104"/>
      <c r="S311" s="104"/>
      <c r="T311" s="104"/>
      <c r="U311" s="90"/>
      <c r="V311" s="105"/>
      <c r="W311" s="85"/>
    </row>
    <row r="312" spans="1:23" s="86" customFormat="1" ht="44.25" customHeight="1">
      <c r="A312" s="74" t="s">
        <v>574</v>
      </c>
      <c r="B312" s="83" t="s">
        <v>163</v>
      </c>
      <c r="C312" s="40"/>
      <c r="D312" s="13">
        <v>10</v>
      </c>
      <c r="E312" s="13">
        <v>0</v>
      </c>
      <c r="F312" s="13">
        <v>32</v>
      </c>
      <c r="G312" s="25">
        <v>4500</v>
      </c>
      <c r="H312" s="25">
        <v>10000</v>
      </c>
      <c r="I312" s="25">
        <v>154000</v>
      </c>
      <c r="J312" s="25"/>
      <c r="K312" s="25"/>
      <c r="L312" s="25"/>
      <c r="M312" s="25"/>
      <c r="N312" s="25"/>
      <c r="O312" s="120">
        <v>7200</v>
      </c>
      <c r="P312" s="25"/>
      <c r="Q312" s="25"/>
      <c r="R312" s="25"/>
      <c r="S312" s="25"/>
      <c r="T312" s="25"/>
      <c r="U312" s="90"/>
      <c r="V312" s="57" t="s">
        <v>62</v>
      </c>
      <c r="W312" s="85"/>
    </row>
    <row r="313" spans="1:23" s="86" customFormat="1" ht="44.25" customHeight="1">
      <c r="A313" s="74" t="s">
        <v>575</v>
      </c>
      <c r="B313" s="83" t="s">
        <v>164</v>
      </c>
      <c r="C313" s="40"/>
      <c r="D313" s="13">
        <v>10</v>
      </c>
      <c r="E313" s="13">
        <v>0</v>
      </c>
      <c r="F313" s="13">
        <v>32</v>
      </c>
      <c r="G313" s="25">
        <v>4500</v>
      </c>
      <c r="H313" s="25">
        <v>10000</v>
      </c>
      <c r="I313" s="25">
        <v>154000</v>
      </c>
      <c r="J313" s="25"/>
      <c r="K313" s="25"/>
      <c r="L313" s="25"/>
      <c r="M313" s="25"/>
      <c r="N313" s="25"/>
      <c r="O313" s="120">
        <v>7200</v>
      </c>
      <c r="P313" s="25"/>
      <c r="Q313" s="25"/>
      <c r="R313" s="25"/>
      <c r="S313" s="25"/>
      <c r="T313" s="25"/>
      <c r="U313" s="90"/>
      <c r="V313" s="57" t="s">
        <v>62</v>
      </c>
      <c r="W313" s="85"/>
    </row>
    <row r="314" spans="1:23" s="86" customFormat="1" ht="44.25" customHeight="1">
      <c r="A314" s="74" t="s">
        <v>576</v>
      </c>
      <c r="B314" s="83" t="s">
        <v>165</v>
      </c>
      <c r="C314" s="40"/>
      <c r="D314" s="13">
        <v>10</v>
      </c>
      <c r="E314" s="13">
        <v>0</v>
      </c>
      <c r="F314" s="13">
        <v>32</v>
      </c>
      <c r="G314" s="25">
        <v>4500</v>
      </c>
      <c r="H314" s="25">
        <v>10000</v>
      </c>
      <c r="I314" s="25">
        <v>154000</v>
      </c>
      <c r="J314" s="25"/>
      <c r="K314" s="25"/>
      <c r="L314" s="25"/>
      <c r="M314" s="25"/>
      <c r="N314" s="25"/>
      <c r="O314" s="120">
        <v>7200</v>
      </c>
      <c r="P314" s="25"/>
      <c r="Q314" s="25"/>
      <c r="R314" s="25"/>
      <c r="S314" s="25"/>
      <c r="T314" s="25"/>
      <c r="U314" s="90"/>
      <c r="V314" s="57" t="s">
        <v>62</v>
      </c>
      <c r="W314" s="85"/>
    </row>
    <row r="315" spans="1:23" s="86" customFormat="1" ht="44.25" customHeight="1">
      <c r="A315" s="74" t="s">
        <v>577</v>
      </c>
      <c r="B315" s="83" t="s">
        <v>166</v>
      </c>
      <c r="C315" s="40"/>
      <c r="D315" s="13">
        <v>10</v>
      </c>
      <c r="E315" s="13">
        <v>0</v>
      </c>
      <c r="F315" s="13">
        <v>32</v>
      </c>
      <c r="G315" s="25">
        <v>4500</v>
      </c>
      <c r="H315" s="25">
        <v>10000</v>
      </c>
      <c r="I315" s="25">
        <v>154000</v>
      </c>
      <c r="J315" s="25"/>
      <c r="K315" s="25"/>
      <c r="L315" s="25"/>
      <c r="M315" s="25"/>
      <c r="N315" s="25"/>
      <c r="O315" s="120">
        <v>7200</v>
      </c>
      <c r="P315" s="25"/>
      <c r="Q315" s="25"/>
      <c r="R315" s="25"/>
      <c r="S315" s="25"/>
      <c r="T315" s="25"/>
      <c r="U315" s="90"/>
      <c r="V315" s="57" t="s">
        <v>62</v>
      </c>
      <c r="W315" s="85"/>
    </row>
    <row r="316" spans="1:23" s="86" customFormat="1" ht="44.25" customHeight="1">
      <c r="A316" s="74" t="s">
        <v>578</v>
      </c>
      <c r="B316" s="83" t="s">
        <v>167</v>
      </c>
      <c r="C316" s="40"/>
      <c r="D316" s="13">
        <v>10</v>
      </c>
      <c r="E316" s="13">
        <v>0</v>
      </c>
      <c r="F316" s="13">
        <v>32</v>
      </c>
      <c r="G316" s="25">
        <v>4500</v>
      </c>
      <c r="H316" s="25">
        <v>10000</v>
      </c>
      <c r="I316" s="25">
        <v>154000</v>
      </c>
      <c r="J316" s="25"/>
      <c r="K316" s="25"/>
      <c r="L316" s="25"/>
      <c r="M316" s="25"/>
      <c r="N316" s="25"/>
      <c r="O316" s="120">
        <v>7200</v>
      </c>
      <c r="P316" s="25"/>
      <c r="Q316" s="25"/>
      <c r="R316" s="25"/>
      <c r="S316" s="25"/>
      <c r="T316" s="25"/>
      <c r="U316" s="90"/>
      <c r="V316" s="57" t="s">
        <v>62</v>
      </c>
      <c r="W316" s="85"/>
    </row>
    <row r="317" spans="1:23" s="86" customFormat="1" ht="44.25" customHeight="1">
      <c r="A317" s="74" t="s">
        <v>579</v>
      </c>
      <c r="B317" s="83" t="s">
        <v>168</v>
      </c>
      <c r="C317" s="40"/>
      <c r="D317" s="13">
        <v>10</v>
      </c>
      <c r="E317" s="13">
        <v>0</v>
      </c>
      <c r="F317" s="13">
        <v>32</v>
      </c>
      <c r="G317" s="25">
        <v>4500</v>
      </c>
      <c r="H317" s="25">
        <v>10000</v>
      </c>
      <c r="I317" s="25">
        <v>154000</v>
      </c>
      <c r="J317" s="25"/>
      <c r="K317" s="25"/>
      <c r="L317" s="25"/>
      <c r="M317" s="25"/>
      <c r="N317" s="25"/>
      <c r="O317" s="120">
        <v>7200</v>
      </c>
      <c r="P317" s="25"/>
      <c r="Q317" s="25"/>
      <c r="R317" s="25"/>
      <c r="S317" s="25"/>
      <c r="T317" s="25"/>
      <c r="U317" s="90"/>
      <c r="V317" s="57" t="s">
        <v>62</v>
      </c>
      <c r="W317" s="85"/>
    </row>
    <row r="318" spans="1:23" s="86" customFormat="1" ht="44.25" customHeight="1">
      <c r="A318" s="101">
        <v>24</v>
      </c>
      <c r="B318" s="102" t="s">
        <v>169</v>
      </c>
      <c r="C318" s="103"/>
      <c r="D318" s="117">
        <v>0</v>
      </c>
      <c r="E318" s="117">
        <v>0</v>
      </c>
      <c r="F318" s="117">
        <v>0</v>
      </c>
      <c r="G318" s="104">
        <v>0</v>
      </c>
      <c r="H318" s="104">
        <v>0</v>
      </c>
      <c r="I318" s="104">
        <v>0</v>
      </c>
      <c r="J318" s="104"/>
      <c r="K318" s="104"/>
      <c r="L318" s="104"/>
      <c r="M318" s="104"/>
      <c r="N318" s="104"/>
      <c r="O318" s="120">
        <v>7200</v>
      </c>
      <c r="P318" s="104"/>
      <c r="Q318" s="104"/>
      <c r="R318" s="104"/>
      <c r="S318" s="104"/>
      <c r="T318" s="104"/>
      <c r="U318" s="90"/>
      <c r="V318" s="105"/>
      <c r="W318" s="85"/>
    </row>
    <row r="319" spans="1:23" s="86" customFormat="1" ht="44.25" customHeight="1">
      <c r="A319" s="74" t="s">
        <v>580</v>
      </c>
      <c r="B319" s="83" t="s">
        <v>170</v>
      </c>
      <c r="C319" s="40"/>
      <c r="D319" s="13">
        <v>10</v>
      </c>
      <c r="E319" s="13">
        <v>0</v>
      </c>
      <c r="F319" s="13">
        <v>35</v>
      </c>
      <c r="G319" s="25">
        <v>4500</v>
      </c>
      <c r="H319" s="25">
        <v>10000</v>
      </c>
      <c r="I319" s="25">
        <v>167500</v>
      </c>
      <c r="J319" s="25"/>
      <c r="K319" s="25"/>
      <c r="L319" s="25"/>
      <c r="M319" s="25"/>
      <c r="N319" s="25"/>
      <c r="O319" s="120">
        <v>7200</v>
      </c>
      <c r="P319" s="25"/>
      <c r="Q319" s="25"/>
      <c r="R319" s="25"/>
      <c r="S319" s="25"/>
      <c r="T319" s="25"/>
      <c r="U319" s="90"/>
      <c r="V319" s="57" t="s">
        <v>62</v>
      </c>
      <c r="W319" s="85"/>
    </row>
    <row r="320" spans="1:23" s="86" customFormat="1" ht="44.25" customHeight="1">
      <c r="A320" s="74" t="s">
        <v>581</v>
      </c>
      <c r="B320" s="83" t="s">
        <v>171</v>
      </c>
      <c r="C320" s="40"/>
      <c r="D320" s="13">
        <v>4</v>
      </c>
      <c r="E320" s="13">
        <v>0</v>
      </c>
      <c r="F320" s="13">
        <v>35</v>
      </c>
      <c r="G320" s="25">
        <v>4500</v>
      </c>
      <c r="H320" s="25">
        <v>10000</v>
      </c>
      <c r="I320" s="25">
        <v>167500</v>
      </c>
      <c r="J320" s="25"/>
      <c r="K320" s="25"/>
      <c r="L320" s="25"/>
      <c r="M320" s="25"/>
      <c r="N320" s="25"/>
      <c r="O320" s="120">
        <v>7200</v>
      </c>
      <c r="P320" s="25"/>
      <c r="Q320" s="25"/>
      <c r="R320" s="25"/>
      <c r="S320" s="25"/>
      <c r="T320" s="25"/>
      <c r="U320" s="90"/>
      <c r="V320" s="57" t="s">
        <v>172</v>
      </c>
      <c r="W320" s="85"/>
    </row>
    <row r="321" spans="1:23" s="86" customFormat="1" ht="44.25" customHeight="1">
      <c r="A321" s="74" t="s">
        <v>582</v>
      </c>
      <c r="B321" s="83" t="s">
        <v>173</v>
      </c>
      <c r="C321" s="40"/>
      <c r="D321" s="13">
        <v>10</v>
      </c>
      <c r="E321" s="13">
        <v>0</v>
      </c>
      <c r="F321" s="13">
        <v>35</v>
      </c>
      <c r="G321" s="25">
        <v>4500</v>
      </c>
      <c r="H321" s="25">
        <v>10000</v>
      </c>
      <c r="I321" s="25">
        <v>167500</v>
      </c>
      <c r="J321" s="25"/>
      <c r="K321" s="25"/>
      <c r="L321" s="25"/>
      <c r="M321" s="25"/>
      <c r="N321" s="25"/>
      <c r="O321" s="120">
        <v>7200</v>
      </c>
      <c r="P321" s="25"/>
      <c r="Q321" s="25"/>
      <c r="R321" s="25"/>
      <c r="S321" s="25"/>
      <c r="T321" s="25"/>
      <c r="U321" s="90"/>
      <c r="V321" s="57" t="s">
        <v>62</v>
      </c>
      <c r="W321" s="85"/>
    </row>
    <row r="322" spans="1:23" s="86" customFormat="1" ht="44.25" customHeight="1">
      <c r="A322" s="74" t="s">
        <v>583</v>
      </c>
      <c r="B322" s="83" t="s">
        <v>174</v>
      </c>
      <c r="C322" s="40"/>
      <c r="D322" s="13">
        <v>10</v>
      </c>
      <c r="E322" s="13">
        <v>0</v>
      </c>
      <c r="F322" s="13">
        <v>35</v>
      </c>
      <c r="G322" s="25">
        <v>4500</v>
      </c>
      <c r="H322" s="25">
        <v>10000</v>
      </c>
      <c r="I322" s="25">
        <v>167500</v>
      </c>
      <c r="J322" s="25"/>
      <c r="K322" s="25"/>
      <c r="L322" s="25"/>
      <c r="M322" s="25"/>
      <c r="N322" s="25"/>
      <c r="O322" s="120">
        <v>7200</v>
      </c>
      <c r="P322" s="25"/>
      <c r="Q322" s="25"/>
      <c r="R322" s="25"/>
      <c r="S322" s="25"/>
      <c r="T322" s="25"/>
      <c r="U322" s="90"/>
      <c r="V322" s="57" t="s">
        <v>62</v>
      </c>
      <c r="W322" s="85"/>
    </row>
    <row r="323" spans="1:23" s="86" customFormat="1" ht="44.25" customHeight="1">
      <c r="A323" s="74" t="s">
        <v>584</v>
      </c>
      <c r="B323" s="83" t="s">
        <v>175</v>
      </c>
      <c r="C323" s="40"/>
      <c r="D323" s="13">
        <v>10</v>
      </c>
      <c r="E323" s="13">
        <v>0</v>
      </c>
      <c r="F323" s="13">
        <v>35</v>
      </c>
      <c r="G323" s="25">
        <v>4500</v>
      </c>
      <c r="H323" s="25">
        <v>10000</v>
      </c>
      <c r="I323" s="25">
        <v>167500</v>
      </c>
      <c r="J323" s="25"/>
      <c r="K323" s="25"/>
      <c r="L323" s="25"/>
      <c r="M323" s="25"/>
      <c r="N323" s="25"/>
      <c r="O323" s="120">
        <v>7200</v>
      </c>
      <c r="P323" s="25"/>
      <c r="Q323" s="25"/>
      <c r="R323" s="25"/>
      <c r="S323" s="25"/>
      <c r="T323" s="25"/>
      <c r="U323" s="90"/>
      <c r="V323" s="57" t="s">
        <v>62</v>
      </c>
      <c r="W323" s="85"/>
    </row>
    <row r="324" spans="1:23" s="86" customFormat="1" ht="44.25" customHeight="1">
      <c r="A324" s="74" t="s">
        <v>585</v>
      </c>
      <c r="B324" s="83" t="s">
        <v>176</v>
      </c>
      <c r="C324" s="40"/>
      <c r="D324" s="13">
        <v>10</v>
      </c>
      <c r="E324" s="13">
        <v>0</v>
      </c>
      <c r="F324" s="13">
        <v>35</v>
      </c>
      <c r="G324" s="25">
        <v>4500</v>
      </c>
      <c r="H324" s="25">
        <v>10000</v>
      </c>
      <c r="I324" s="25">
        <v>167500</v>
      </c>
      <c r="J324" s="25"/>
      <c r="K324" s="25"/>
      <c r="L324" s="25"/>
      <c r="M324" s="25"/>
      <c r="N324" s="25"/>
      <c r="O324" s="120">
        <v>7200</v>
      </c>
      <c r="P324" s="25"/>
      <c r="Q324" s="25"/>
      <c r="R324" s="25"/>
      <c r="S324" s="25"/>
      <c r="T324" s="25"/>
      <c r="U324" s="90"/>
      <c r="V324" s="57" t="s">
        <v>62</v>
      </c>
      <c r="W324" s="85"/>
    </row>
    <row r="325" spans="1:23" s="86" customFormat="1" ht="44.25" customHeight="1">
      <c r="A325" s="72" t="s">
        <v>29</v>
      </c>
      <c r="B325" s="14" t="s">
        <v>322</v>
      </c>
      <c r="C325" s="38" t="s">
        <v>382</v>
      </c>
      <c r="D325" s="14"/>
      <c r="E325" s="14"/>
      <c r="F325" s="14"/>
      <c r="G325" s="15"/>
      <c r="H325" s="15"/>
      <c r="I325" s="15"/>
      <c r="J325" s="15"/>
      <c r="K325" s="15"/>
      <c r="L325" s="15"/>
      <c r="M325" s="15"/>
      <c r="N325" s="15"/>
      <c r="O325" s="120">
        <v>7200</v>
      </c>
      <c r="P325" s="15"/>
      <c r="Q325" s="15"/>
      <c r="R325" s="15"/>
      <c r="S325" s="15"/>
      <c r="T325" s="15"/>
      <c r="U325" s="14"/>
      <c r="V325" s="54"/>
      <c r="W325" s="46"/>
    </row>
    <row r="326" spans="1:23" s="95" customFormat="1" ht="44.25" customHeight="1">
      <c r="A326" s="108" t="s">
        <v>4</v>
      </c>
      <c r="B326" s="32" t="s">
        <v>10</v>
      </c>
      <c r="C326" s="109"/>
      <c r="D326" s="31">
        <v>0</v>
      </c>
      <c r="E326" s="31">
        <v>0</v>
      </c>
      <c r="F326" s="31">
        <v>0</v>
      </c>
      <c r="G326" s="31">
        <v>0</v>
      </c>
      <c r="H326" s="31">
        <v>0</v>
      </c>
      <c r="I326" s="31">
        <v>0</v>
      </c>
      <c r="J326" s="31"/>
      <c r="K326" s="31"/>
      <c r="L326" s="31"/>
      <c r="M326" s="31"/>
      <c r="N326" s="31"/>
      <c r="O326" s="120">
        <v>7200</v>
      </c>
      <c r="P326" s="31"/>
      <c r="Q326" s="31"/>
      <c r="R326" s="31"/>
      <c r="S326" s="31"/>
      <c r="T326" s="31"/>
      <c r="U326" s="31">
        <v>0</v>
      </c>
      <c r="V326" s="110">
        <v>0</v>
      </c>
      <c r="W326" s="111"/>
    </row>
    <row r="327" spans="1:23" s="95" customFormat="1" ht="44.25" customHeight="1">
      <c r="A327" s="75">
        <v>1</v>
      </c>
      <c r="B327" s="67" t="s">
        <v>12</v>
      </c>
      <c r="C327" s="41"/>
      <c r="D327" s="33">
        <v>0</v>
      </c>
      <c r="E327" s="33">
        <v>0</v>
      </c>
      <c r="F327" s="33">
        <v>0</v>
      </c>
      <c r="G327" s="33">
        <v>0</v>
      </c>
      <c r="H327" s="33">
        <v>0</v>
      </c>
      <c r="I327" s="33">
        <v>0</v>
      </c>
      <c r="J327" s="33"/>
      <c r="K327" s="33"/>
      <c r="L327" s="33"/>
      <c r="M327" s="33"/>
      <c r="N327" s="33"/>
      <c r="O327" s="120">
        <v>7200</v>
      </c>
      <c r="P327" s="33"/>
      <c r="Q327" s="33"/>
      <c r="R327" s="33"/>
      <c r="S327" s="33"/>
      <c r="T327" s="33"/>
      <c r="U327" s="33">
        <v>0</v>
      </c>
      <c r="V327" s="58">
        <v>0</v>
      </c>
      <c r="W327" s="50"/>
    </row>
    <row r="328" spans="1:23" s="95" customFormat="1" ht="44.25" customHeight="1">
      <c r="A328" s="75">
        <v>2</v>
      </c>
      <c r="B328" s="67" t="s">
        <v>12</v>
      </c>
      <c r="C328" s="41"/>
      <c r="D328" s="33">
        <v>0</v>
      </c>
      <c r="E328" s="33">
        <v>0</v>
      </c>
      <c r="F328" s="33">
        <v>0</v>
      </c>
      <c r="G328" s="33">
        <v>0</v>
      </c>
      <c r="H328" s="33">
        <v>0</v>
      </c>
      <c r="I328" s="33">
        <v>0</v>
      </c>
      <c r="J328" s="33"/>
      <c r="K328" s="33"/>
      <c r="L328" s="33"/>
      <c r="M328" s="33"/>
      <c r="N328" s="33"/>
      <c r="O328" s="120">
        <v>7200</v>
      </c>
      <c r="P328" s="33"/>
      <c r="Q328" s="33"/>
      <c r="R328" s="33"/>
      <c r="S328" s="33"/>
      <c r="T328" s="33"/>
      <c r="U328" s="33">
        <v>0</v>
      </c>
      <c r="V328" s="58">
        <v>0</v>
      </c>
      <c r="W328" s="50"/>
    </row>
    <row r="329" spans="1:23" s="95" customFormat="1" ht="44.25" customHeight="1">
      <c r="A329" s="75" t="s">
        <v>9</v>
      </c>
      <c r="B329" s="67" t="s">
        <v>12</v>
      </c>
      <c r="C329" s="41"/>
      <c r="D329" s="33">
        <v>0</v>
      </c>
      <c r="E329" s="33">
        <v>0</v>
      </c>
      <c r="F329" s="33">
        <v>0</v>
      </c>
      <c r="G329" s="33">
        <v>0</v>
      </c>
      <c r="H329" s="33">
        <v>0</v>
      </c>
      <c r="I329" s="33">
        <v>0</v>
      </c>
      <c r="J329" s="33"/>
      <c r="K329" s="33"/>
      <c r="L329" s="33"/>
      <c r="M329" s="33"/>
      <c r="N329" s="33"/>
      <c r="O329" s="120">
        <v>7200</v>
      </c>
      <c r="P329" s="33"/>
      <c r="Q329" s="33"/>
      <c r="R329" s="33"/>
      <c r="S329" s="33"/>
      <c r="T329" s="33"/>
      <c r="U329" s="33">
        <v>0</v>
      </c>
      <c r="V329" s="58">
        <v>0</v>
      </c>
      <c r="W329" s="50"/>
    </row>
    <row r="330" spans="1:23" s="95" customFormat="1" ht="44.25" customHeight="1">
      <c r="A330" s="75" t="s">
        <v>9</v>
      </c>
      <c r="B330" s="67" t="s">
        <v>9</v>
      </c>
      <c r="C330" s="41"/>
      <c r="D330" s="33">
        <v>0</v>
      </c>
      <c r="E330" s="33">
        <v>0</v>
      </c>
      <c r="F330" s="33">
        <v>0</v>
      </c>
      <c r="G330" s="33">
        <v>0</v>
      </c>
      <c r="H330" s="33">
        <v>0</v>
      </c>
      <c r="I330" s="33">
        <v>0</v>
      </c>
      <c r="J330" s="33"/>
      <c r="K330" s="33"/>
      <c r="L330" s="33"/>
      <c r="M330" s="33"/>
      <c r="N330" s="33"/>
      <c r="O330" s="120">
        <v>7200</v>
      </c>
      <c r="P330" s="33"/>
      <c r="Q330" s="33"/>
      <c r="R330" s="33"/>
      <c r="S330" s="33"/>
      <c r="T330" s="33"/>
      <c r="U330" s="33">
        <v>0</v>
      </c>
      <c r="V330" s="58">
        <v>0</v>
      </c>
      <c r="W330" s="50"/>
    </row>
    <row r="331" spans="1:23" s="95" customFormat="1" ht="44.25" customHeight="1">
      <c r="A331" s="108" t="s">
        <v>5</v>
      </c>
      <c r="B331" s="32" t="s">
        <v>27</v>
      </c>
      <c r="C331" s="109"/>
      <c r="D331" s="31">
        <v>0</v>
      </c>
      <c r="E331" s="31">
        <v>0</v>
      </c>
      <c r="F331" s="31">
        <v>0</v>
      </c>
      <c r="G331" s="31">
        <v>0</v>
      </c>
      <c r="H331" s="31">
        <v>0</v>
      </c>
      <c r="I331" s="31">
        <v>0</v>
      </c>
      <c r="J331" s="31"/>
      <c r="K331" s="31"/>
      <c r="L331" s="31"/>
      <c r="M331" s="31"/>
      <c r="N331" s="31"/>
      <c r="O331" s="120">
        <v>7200</v>
      </c>
      <c r="P331" s="31"/>
      <c r="Q331" s="31"/>
      <c r="R331" s="31"/>
      <c r="S331" s="31"/>
      <c r="T331" s="31"/>
      <c r="U331" s="31">
        <v>0</v>
      </c>
      <c r="V331" s="110">
        <v>0</v>
      </c>
      <c r="W331" s="111"/>
    </row>
    <row r="332" spans="1:23" s="95" customFormat="1" ht="44.25" customHeight="1">
      <c r="A332" s="75">
        <v>1</v>
      </c>
      <c r="B332" s="67" t="s">
        <v>370</v>
      </c>
      <c r="C332" s="41"/>
      <c r="D332" s="33">
        <v>10</v>
      </c>
      <c r="E332" s="33">
        <v>4</v>
      </c>
      <c r="F332" s="33">
        <v>15</v>
      </c>
      <c r="G332" s="33">
        <v>30000</v>
      </c>
      <c r="H332" s="33">
        <v>15000</v>
      </c>
      <c r="I332" s="33">
        <v>585000</v>
      </c>
      <c r="J332" s="33"/>
      <c r="K332" s="33"/>
      <c r="L332" s="33"/>
      <c r="M332" s="33"/>
      <c r="N332" s="33"/>
      <c r="O332" s="120">
        <v>7200</v>
      </c>
      <c r="P332" s="33"/>
      <c r="Q332" s="33"/>
      <c r="R332" s="33"/>
      <c r="S332" s="33"/>
      <c r="T332" s="33"/>
      <c r="U332" s="33" t="s">
        <v>371</v>
      </c>
      <c r="V332" s="58" t="s">
        <v>372</v>
      </c>
      <c r="W332" s="50"/>
    </row>
    <row r="333" spans="1:23" s="95" customFormat="1" ht="44.25" customHeight="1">
      <c r="A333" s="75">
        <v>2</v>
      </c>
      <c r="B333" s="67" t="s">
        <v>373</v>
      </c>
      <c r="C333" s="41"/>
      <c r="D333" s="33">
        <v>2</v>
      </c>
      <c r="E333" s="33">
        <v>8</v>
      </c>
      <c r="F333" s="33">
        <v>0</v>
      </c>
      <c r="G333" s="33">
        <v>30000</v>
      </c>
      <c r="H333" s="33">
        <v>15000</v>
      </c>
      <c r="I333" s="33">
        <v>255000</v>
      </c>
      <c r="J333" s="33"/>
      <c r="K333" s="33"/>
      <c r="L333" s="33"/>
      <c r="M333" s="33"/>
      <c r="N333" s="33"/>
      <c r="O333" s="120">
        <v>7200</v>
      </c>
      <c r="P333" s="33"/>
      <c r="Q333" s="33"/>
      <c r="R333" s="33"/>
      <c r="S333" s="33"/>
      <c r="T333" s="33"/>
      <c r="U333" s="33">
        <v>0</v>
      </c>
      <c r="V333" s="58" t="s">
        <v>375</v>
      </c>
      <c r="W333" s="50"/>
    </row>
    <row r="334" spans="1:23" s="95" customFormat="1" ht="44.25" customHeight="1">
      <c r="A334" s="75">
        <v>3</v>
      </c>
      <c r="B334" s="67" t="s">
        <v>374</v>
      </c>
      <c r="C334" s="41"/>
      <c r="D334" s="33">
        <v>2</v>
      </c>
      <c r="E334" s="33">
        <v>6</v>
      </c>
      <c r="F334" s="33">
        <v>6</v>
      </c>
      <c r="G334" s="33">
        <v>30000</v>
      </c>
      <c r="H334" s="33">
        <v>15000</v>
      </c>
      <c r="I334" s="33">
        <v>375000</v>
      </c>
      <c r="J334" s="33"/>
      <c r="K334" s="33"/>
      <c r="L334" s="33"/>
      <c r="M334" s="33"/>
      <c r="N334" s="33"/>
      <c r="O334" s="120">
        <v>7200</v>
      </c>
      <c r="P334" s="33"/>
      <c r="Q334" s="33"/>
      <c r="R334" s="33"/>
      <c r="S334" s="33"/>
      <c r="T334" s="33"/>
      <c r="U334" s="33">
        <v>0</v>
      </c>
      <c r="V334" s="58" t="s">
        <v>375</v>
      </c>
      <c r="W334" s="50"/>
    </row>
    <row r="335" spans="1:23" s="95" customFormat="1" ht="44.25" customHeight="1">
      <c r="A335" s="75">
        <v>4</v>
      </c>
      <c r="B335" s="67" t="s">
        <v>378</v>
      </c>
      <c r="C335" s="41"/>
      <c r="D335" s="33">
        <v>2</v>
      </c>
      <c r="E335" s="33">
        <v>4</v>
      </c>
      <c r="F335" s="33">
        <v>0</v>
      </c>
      <c r="G335" s="33">
        <v>30000</v>
      </c>
      <c r="H335" s="33">
        <v>15000</v>
      </c>
      <c r="I335" s="33">
        <v>135000</v>
      </c>
      <c r="J335" s="33"/>
      <c r="K335" s="33"/>
      <c r="L335" s="33"/>
      <c r="M335" s="33"/>
      <c r="N335" s="33"/>
      <c r="O335" s="120">
        <v>7200</v>
      </c>
      <c r="P335" s="33"/>
      <c r="Q335" s="33"/>
      <c r="R335" s="33"/>
      <c r="S335" s="33"/>
      <c r="T335" s="33"/>
      <c r="U335" s="33">
        <v>0</v>
      </c>
      <c r="V335" s="58" t="s">
        <v>375</v>
      </c>
      <c r="W335" s="50"/>
    </row>
    <row r="336" spans="1:23" s="95" customFormat="1" ht="44.25" customHeight="1">
      <c r="A336" s="75">
        <v>5</v>
      </c>
      <c r="B336" s="67" t="s">
        <v>376</v>
      </c>
      <c r="C336" s="41"/>
      <c r="D336" s="33">
        <v>9</v>
      </c>
      <c r="E336" s="33">
        <v>0</v>
      </c>
      <c r="F336" s="33">
        <v>8</v>
      </c>
      <c r="G336" s="33">
        <v>30000</v>
      </c>
      <c r="H336" s="33">
        <v>15000</v>
      </c>
      <c r="I336" s="33">
        <v>255000</v>
      </c>
      <c r="J336" s="33"/>
      <c r="K336" s="33"/>
      <c r="L336" s="33"/>
      <c r="M336" s="33"/>
      <c r="N336" s="33"/>
      <c r="O336" s="120">
        <v>7200</v>
      </c>
      <c r="P336" s="33"/>
      <c r="Q336" s="33"/>
      <c r="R336" s="33"/>
      <c r="S336" s="33"/>
      <c r="T336" s="33"/>
      <c r="U336" s="33">
        <v>0</v>
      </c>
      <c r="V336" s="58" t="s">
        <v>372</v>
      </c>
      <c r="W336" s="50"/>
    </row>
    <row r="337" spans="1:23" s="95" customFormat="1" ht="44.25" customHeight="1">
      <c r="A337" s="75">
        <v>6</v>
      </c>
      <c r="B337" s="67" t="s">
        <v>377</v>
      </c>
      <c r="C337" s="41"/>
      <c r="D337" s="33">
        <v>9</v>
      </c>
      <c r="E337" s="33">
        <v>0</v>
      </c>
      <c r="F337" s="33">
        <v>7</v>
      </c>
      <c r="G337" s="33">
        <v>30000</v>
      </c>
      <c r="H337" s="33">
        <v>15000</v>
      </c>
      <c r="I337" s="33">
        <v>225000</v>
      </c>
      <c r="J337" s="33"/>
      <c r="K337" s="33"/>
      <c r="L337" s="33"/>
      <c r="M337" s="33"/>
      <c r="N337" s="33"/>
      <c r="O337" s="120">
        <v>7200</v>
      </c>
      <c r="P337" s="33"/>
      <c r="Q337" s="33"/>
      <c r="R337" s="33"/>
      <c r="S337" s="33"/>
      <c r="T337" s="33"/>
      <c r="U337" s="33">
        <v>0</v>
      </c>
      <c r="V337" s="58" t="s">
        <v>372</v>
      </c>
      <c r="W337" s="50"/>
    </row>
    <row r="338" spans="1:23" ht="44.25" customHeight="1">
      <c r="A338" s="72" t="s">
        <v>30</v>
      </c>
      <c r="B338" s="14" t="s">
        <v>32</v>
      </c>
      <c r="C338" s="38" t="s">
        <v>383</v>
      </c>
      <c r="D338" s="14"/>
      <c r="E338" s="14"/>
      <c r="F338" s="14"/>
      <c r="G338" s="15"/>
      <c r="H338" s="15"/>
      <c r="I338" s="15"/>
      <c r="J338" s="15"/>
      <c r="K338" s="15"/>
      <c r="L338" s="15"/>
      <c r="M338" s="15"/>
      <c r="N338" s="15"/>
      <c r="O338" s="120">
        <v>7200</v>
      </c>
      <c r="P338" s="15"/>
      <c r="Q338" s="15"/>
      <c r="R338" s="15"/>
      <c r="S338" s="15"/>
      <c r="T338" s="15"/>
      <c r="U338" s="14"/>
      <c r="V338" s="54"/>
      <c r="W338" s="49" t="s">
        <v>323</v>
      </c>
    </row>
    <row r="339" spans="1:23" ht="44.25" customHeight="1">
      <c r="A339" s="116" t="s">
        <v>4</v>
      </c>
      <c r="B339" s="4" t="s">
        <v>10</v>
      </c>
      <c r="C339" s="37"/>
      <c r="D339" s="113">
        <v>0</v>
      </c>
      <c r="E339" s="113">
        <v>0</v>
      </c>
      <c r="F339" s="113">
        <v>0</v>
      </c>
      <c r="G339" s="114">
        <v>0</v>
      </c>
      <c r="H339" s="114">
        <v>0</v>
      </c>
      <c r="I339" s="114">
        <v>0</v>
      </c>
      <c r="J339" s="114"/>
      <c r="K339" s="114"/>
      <c r="L339" s="114"/>
      <c r="M339" s="114"/>
      <c r="N339" s="114"/>
      <c r="O339" s="120">
        <v>7200</v>
      </c>
      <c r="P339" s="114"/>
      <c r="Q339" s="114"/>
      <c r="R339" s="114"/>
      <c r="S339" s="114"/>
      <c r="T339" s="114"/>
      <c r="U339" s="113">
        <v>0</v>
      </c>
      <c r="V339" s="59">
        <v>0</v>
      </c>
      <c r="W339" s="46"/>
    </row>
    <row r="340" spans="1:23" ht="44.25" customHeight="1">
      <c r="A340" s="76">
        <v>1</v>
      </c>
      <c r="B340" s="6" t="s">
        <v>33</v>
      </c>
      <c r="C340" s="36"/>
      <c r="D340" s="5">
        <v>6</v>
      </c>
      <c r="E340" s="5">
        <v>45</v>
      </c>
      <c r="F340" s="5">
        <v>0</v>
      </c>
      <c r="G340" s="10">
        <v>12000</v>
      </c>
      <c r="H340" s="10">
        <v>11500</v>
      </c>
      <c r="I340" s="10">
        <v>551500</v>
      </c>
      <c r="J340" s="10"/>
      <c r="K340" s="10"/>
      <c r="L340" s="10"/>
      <c r="M340" s="10"/>
      <c r="N340" s="10"/>
      <c r="O340" s="120">
        <v>7200</v>
      </c>
      <c r="P340" s="10"/>
      <c r="Q340" s="10"/>
      <c r="R340" s="10"/>
      <c r="S340" s="10"/>
      <c r="T340" s="10"/>
      <c r="U340" s="5" t="s">
        <v>34</v>
      </c>
      <c r="V340" s="60" t="s">
        <v>35</v>
      </c>
      <c r="W340" s="46"/>
    </row>
    <row r="341" spans="1:23" ht="44.25" customHeight="1">
      <c r="A341" s="76">
        <v>2</v>
      </c>
      <c r="B341" s="6" t="s">
        <v>36</v>
      </c>
      <c r="C341" s="36"/>
      <c r="D341" s="5">
        <v>6</v>
      </c>
      <c r="E341" s="5">
        <v>15</v>
      </c>
      <c r="F341" s="5">
        <v>0</v>
      </c>
      <c r="G341" s="10">
        <v>12000</v>
      </c>
      <c r="H341" s="10">
        <v>11500</v>
      </c>
      <c r="I341" s="10">
        <v>191500</v>
      </c>
      <c r="J341" s="10"/>
      <c r="K341" s="10"/>
      <c r="L341" s="10"/>
      <c r="M341" s="10"/>
      <c r="N341" s="10"/>
      <c r="O341" s="120">
        <v>7200</v>
      </c>
      <c r="P341" s="10"/>
      <c r="Q341" s="10"/>
      <c r="R341" s="10"/>
      <c r="S341" s="10"/>
      <c r="T341" s="10"/>
      <c r="U341" s="5" t="s">
        <v>34</v>
      </c>
      <c r="V341" s="60" t="s">
        <v>37</v>
      </c>
      <c r="W341" s="46"/>
    </row>
    <row r="342" spans="1:23" ht="44.25" customHeight="1">
      <c r="A342" s="76">
        <v>3</v>
      </c>
      <c r="B342" s="6" t="s">
        <v>38</v>
      </c>
      <c r="C342" s="36"/>
      <c r="D342" s="5">
        <v>0</v>
      </c>
      <c r="E342" s="5">
        <v>0</v>
      </c>
      <c r="F342" s="5">
        <v>0</v>
      </c>
      <c r="G342" s="10">
        <v>0</v>
      </c>
      <c r="H342" s="10">
        <v>0</v>
      </c>
      <c r="I342" s="10">
        <v>0</v>
      </c>
      <c r="J342" s="10"/>
      <c r="K342" s="10"/>
      <c r="L342" s="10"/>
      <c r="M342" s="10"/>
      <c r="N342" s="10"/>
      <c r="O342" s="120">
        <v>7200</v>
      </c>
      <c r="P342" s="10"/>
      <c r="Q342" s="10"/>
      <c r="R342" s="10"/>
      <c r="S342" s="10"/>
      <c r="T342" s="10"/>
      <c r="U342" s="5">
        <v>0</v>
      </c>
      <c r="V342" s="60">
        <v>0</v>
      </c>
      <c r="W342" s="46"/>
    </row>
    <row r="343" spans="1:23" ht="44.25" customHeight="1">
      <c r="A343" s="76">
        <v>3.1</v>
      </c>
      <c r="B343" s="6" t="s">
        <v>39</v>
      </c>
      <c r="C343" s="36"/>
      <c r="D343" s="5">
        <v>6</v>
      </c>
      <c r="E343" s="5">
        <v>45</v>
      </c>
      <c r="F343" s="5">
        <v>0</v>
      </c>
      <c r="G343" s="10">
        <v>12000</v>
      </c>
      <c r="H343" s="10">
        <v>11500</v>
      </c>
      <c r="I343" s="10">
        <v>551500</v>
      </c>
      <c r="J343" s="10"/>
      <c r="K343" s="10"/>
      <c r="L343" s="10"/>
      <c r="M343" s="10"/>
      <c r="N343" s="10"/>
      <c r="O343" s="120">
        <v>7200</v>
      </c>
      <c r="P343" s="10"/>
      <c r="Q343" s="10"/>
      <c r="R343" s="10"/>
      <c r="S343" s="10"/>
      <c r="T343" s="10"/>
      <c r="U343" s="5" t="s">
        <v>34</v>
      </c>
      <c r="V343" s="60" t="s">
        <v>35</v>
      </c>
      <c r="W343" s="46"/>
    </row>
    <row r="344" spans="1:23" ht="44.25" customHeight="1">
      <c r="A344" s="76">
        <v>3.2</v>
      </c>
      <c r="B344" s="6" t="s">
        <v>40</v>
      </c>
      <c r="C344" s="36"/>
      <c r="D344" s="5">
        <v>6</v>
      </c>
      <c r="E344" s="5">
        <v>49</v>
      </c>
      <c r="F344" s="5">
        <v>0</v>
      </c>
      <c r="G344" s="10">
        <v>13000</v>
      </c>
      <c r="H344" s="10">
        <v>11500</v>
      </c>
      <c r="I344" s="10">
        <v>648500</v>
      </c>
      <c r="J344" s="10"/>
      <c r="K344" s="10"/>
      <c r="L344" s="10"/>
      <c r="M344" s="10"/>
      <c r="N344" s="10"/>
      <c r="O344" s="120">
        <v>7200</v>
      </c>
      <c r="P344" s="10"/>
      <c r="Q344" s="10"/>
      <c r="R344" s="10"/>
      <c r="S344" s="10"/>
      <c r="T344" s="10"/>
      <c r="U344" s="5" t="s">
        <v>34</v>
      </c>
      <c r="V344" s="60" t="s">
        <v>41</v>
      </c>
      <c r="W344" s="46"/>
    </row>
    <row r="345" spans="1:23" ht="44.25" customHeight="1">
      <c r="A345" s="76">
        <v>3.3</v>
      </c>
      <c r="B345" s="6" t="s">
        <v>42</v>
      </c>
      <c r="C345" s="36"/>
      <c r="D345" s="5">
        <v>6</v>
      </c>
      <c r="E345" s="5">
        <v>58</v>
      </c>
      <c r="F345" s="5">
        <v>0</v>
      </c>
      <c r="G345" s="10">
        <v>36000</v>
      </c>
      <c r="H345" s="10">
        <v>11500</v>
      </c>
      <c r="I345" s="10">
        <v>2099500</v>
      </c>
      <c r="J345" s="10"/>
      <c r="K345" s="10"/>
      <c r="L345" s="10"/>
      <c r="M345" s="10"/>
      <c r="N345" s="10"/>
      <c r="O345" s="120">
        <v>7200</v>
      </c>
      <c r="P345" s="10"/>
      <c r="Q345" s="10"/>
      <c r="R345" s="10"/>
      <c r="S345" s="10"/>
      <c r="T345" s="10"/>
      <c r="U345" s="5" t="s">
        <v>34</v>
      </c>
      <c r="V345" s="60" t="s">
        <v>41</v>
      </c>
      <c r="W345" s="46"/>
    </row>
    <row r="346" spans="1:23" ht="44.25" customHeight="1">
      <c r="A346" s="76">
        <v>4</v>
      </c>
      <c r="B346" s="6" t="s">
        <v>43</v>
      </c>
      <c r="C346" s="36"/>
      <c r="D346" s="5">
        <v>0</v>
      </c>
      <c r="E346" s="5">
        <v>0</v>
      </c>
      <c r="F346" s="5">
        <v>0</v>
      </c>
      <c r="G346" s="10">
        <v>0</v>
      </c>
      <c r="H346" s="10">
        <v>0</v>
      </c>
      <c r="I346" s="10">
        <v>0</v>
      </c>
      <c r="J346" s="10"/>
      <c r="K346" s="10"/>
      <c r="L346" s="10"/>
      <c r="M346" s="10"/>
      <c r="N346" s="10"/>
      <c r="O346" s="120">
        <v>7200</v>
      </c>
      <c r="P346" s="10"/>
      <c r="Q346" s="10"/>
      <c r="R346" s="10"/>
      <c r="S346" s="10"/>
      <c r="T346" s="10"/>
      <c r="U346" s="5">
        <v>0</v>
      </c>
      <c r="V346" s="60">
        <v>0</v>
      </c>
      <c r="W346" s="46"/>
    </row>
    <row r="347" spans="1:23" ht="44.25" customHeight="1">
      <c r="A347" s="76">
        <v>4.1</v>
      </c>
      <c r="B347" s="6" t="s">
        <v>40</v>
      </c>
      <c r="C347" s="36"/>
      <c r="D347" s="5">
        <v>2</v>
      </c>
      <c r="E347" s="5">
        <v>49</v>
      </c>
      <c r="F347" s="5">
        <v>0</v>
      </c>
      <c r="G347" s="10">
        <v>13000</v>
      </c>
      <c r="H347" s="10">
        <v>11500</v>
      </c>
      <c r="I347" s="10">
        <v>648500</v>
      </c>
      <c r="J347" s="10"/>
      <c r="K347" s="10"/>
      <c r="L347" s="10"/>
      <c r="M347" s="10"/>
      <c r="N347" s="10"/>
      <c r="O347" s="120">
        <v>7200</v>
      </c>
      <c r="P347" s="10"/>
      <c r="Q347" s="10"/>
      <c r="R347" s="10"/>
      <c r="S347" s="10"/>
      <c r="T347" s="10"/>
      <c r="U347" s="5" t="s">
        <v>34</v>
      </c>
      <c r="V347" s="60" t="s">
        <v>41</v>
      </c>
      <c r="W347" s="46"/>
    </row>
    <row r="348" spans="1:23" ht="44.25" customHeight="1">
      <c r="A348" s="76">
        <v>4.2</v>
      </c>
      <c r="B348" s="6" t="s">
        <v>42</v>
      </c>
      <c r="C348" s="36"/>
      <c r="D348" s="5">
        <v>4</v>
      </c>
      <c r="E348" s="5">
        <v>58</v>
      </c>
      <c r="F348" s="5">
        <v>0</v>
      </c>
      <c r="G348" s="10">
        <v>36000</v>
      </c>
      <c r="H348" s="10">
        <v>11500</v>
      </c>
      <c r="I348" s="10">
        <v>2099500</v>
      </c>
      <c r="J348" s="10"/>
      <c r="K348" s="10"/>
      <c r="L348" s="10"/>
      <c r="M348" s="10"/>
      <c r="N348" s="10"/>
      <c r="O348" s="120">
        <v>7200</v>
      </c>
      <c r="P348" s="10"/>
      <c r="Q348" s="10"/>
      <c r="R348" s="10"/>
      <c r="S348" s="10"/>
      <c r="T348" s="10"/>
      <c r="U348" s="5" t="s">
        <v>34</v>
      </c>
      <c r="V348" s="60" t="s">
        <v>41</v>
      </c>
      <c r="W348" s="46"/>
    </row>
    <row r="349" spans="1:23" s="7" customFormat="1" ht="44.25" customHeight="1">
      <c r="A349" s="77" t="s">
        <v>31</v>
      </c>
      <c r="B349" s="29" t="s">
        <v>324</v>
      </c>
      <c r="C349" s="42" t="s">
        <v>384</v>
      </c>
      <c r="D349" s="22"/>
      <c r="E349" s="22"/>
      <c r="F349" s="22"/>
      <c r="G349" s="23"/>
      <c r="H349" s="23"/>
      <c r="I349" s="23"/>
      <c r="J349" s="23"/>
      <c r="K349" s="23"/>
      <c r="L349" s="23"/>
      <c r="M349" s="23"/>
      <c r="N349" s="23"/>
      <c r="O349" s="120">
        <v>7200</v>
      </c>
      <c r="P349" s="23"/>
      <c r="Q349" s="23"/>
      <c r="R349" s="23"/>
      <c r="S349" s="23"/>
      <c r="T349" s="23"/>
      <c r="U349" s="22"/>
      <c r="V349" s="61"/>
      <c r="W349" s="51" t="s">
        <v>329</v>
      </c>
    </row>
    <row r="350" spans="1:23" ht="73.5" customHeight="1" thickBot="1">
      <c r="A350" s="78" t="s">
        <v>4</v>
      </c>
      <c r="B350" s="68" t="s">
        <v>326</v>
      </c>
      <c r="C350" s="62"/>
      <c r="D350" s="63">
        <v>12</v>
      </c>
      <c r="E350" s="63">
        <v>0</v>
      </c>
      <c r="F350" s="63">
        <v>30</v>
      </c>
      <c r="G350" s="64">
        <v>178.25</v>
      </c>
      <c r="H350" s="64">
        <v>11.5</v>
      </c>
      <c r="I350" s="64">
        <v>189.75</v>
      </c>
      <c r="J350" s="64"/>
      <c r="K350" s="64"/>
      <c r="L350" s="64"/>
      <c r="M350" s="64"/>
      <c r="N350" s="64"/>
      <c r="O350" s="120">
        <v>7200</v>
      </c>
      <c r="P350" s="64"/>
      <c r="Q350" s="64"/>
      <c r="R350" s="64"/>
      <c r="S350" s="64"/>
      <c r="T350" s="64"/>
      <c r="U350" s="63" t="s">
        <v>327</v>
      </c>
      <c r="V350" s="65"/>
      <c r="W350" s="52" t="s">
        <v>328</v>
      </c>
    </row>
    <row r="351" spans="1:22" ht="44.25" customHeight="1">
      <c r="A351" s="414" t="s">
        <v>14</v>
      </c>
      <c r="B351" s="414"/>
      <c r="C351" s="414"/>
      <c r="D351" s="414"/>
      <c r="E351" s="414"/>
      <c r="F351" s="414"/>
      <c r="G351" s="414"/>
      <c r="H351" s="414"/>
      <c r="I351" s="414"/>
      <c r="J351" s="414"/>
      <c r="K351" s="414"/>
      <c r="L351" s="414"/>
      <c r="M351" s="414"/>
      <c r="N351" s="414"/>
      <c r="O351" s="414"/>
      <c r="P351" s="414"/>
      <c r="Q351" s="414"/>
      <c r="R351" s="414"/>
      <c r="S351" s="414"/>
      <c r="T351" s="414"/>
      <c r="U351" s="414"/>
      <c r="V351" s="414"/>
    </row>
    <row r="352" spans="1:22" ht="44.25" customHeight="1">
      <c r="A352" s="79"/>
      <c r="B352" s="30"/>
      <c r="C352" s="43"/>
      <c r="D352" s="11"/>
      <c r="E352" s="11"/>
      <c r="F352" s="11"/>
      <c r="G352" s="12"/>
      <c r="H352" s="12"/>
      <c r="I352" s="12"/>
      <c r="J352" s="12"/>
      <c r="K352" s="12"/>
      <c r="L352" s="12"/>
      <c r="M352" s="12"/>
      <c r="N352" s="12"/>
      <c r="O352" s="12"/>
      <c r="P352" s="12"/>
      <c r="Q352" s="12"/>
      <c r="R352" s="12"/>
      <c r="S352" s="12"/>
      <c r="T352" s="12"/>
      <c r="U352" s="11"/>
      <c r="V352" s="43"/>
    </row>
    <row r="353" spans="1:22" ht="44.25" customHeight="1">
      <c r="A353" s="79"/>
      <c r="B353" s="30"/>
      <c r="C353" s="43"/>
      <c r="D353" s="11"/>
      <c r="E353" s="11"/>
      <c r="F353" s="11"/>
      <c r="G353" s="12"/>
      <c r="H353" s="12"/>
      <c r="I353" s="12"/>
      <c r="J353" s="12"/>
      <c r="K353" s="12"/>
      <c r="L353" s="12"/>
      <c r="M353" s="12"/>
      <c r="N353" s="12"/>
      <c r="O353" s="12"/>
      <c r="P353" s="12"/>
      <c r="Q353" s="12"/>
      <c r="R353" s="12"/>
      <c r="S353" s="12"/>
      <c r="T353" s="12"/>
      <c r="U353" s="11"/>
      <c r="V353" s="43"/>
    </row>
    <row r="354" spans="1:22" ht="44.25" customHeight="1">
      <c r="A354" s="79"/>
      <c r="B354" s="30"/>
      <c r="C354" s="43"/>
      <c r="D354" s="11"/>
      <c r="E354" s="11"/>
      <c r="F354" s="11"/>
      <c r="G354" s="12"/>
      <c r="H354" s="12"/>
      <c r="I354" s="12"/>
      <c r="J354" s="12"/>
      <c r="K354" s="12"/>
      <c r="L354" s="12"/>
      <c r="M354" s="12"/>
      <c r="N354" s="12"/>
      <c r="O354" s="12"/>
      <c r="P354" s="12"/>
      <c r="Q354" s="12"/>
      <c r="R354" s="12"/>
      <c r="S354" s="12"/>
      <c r="T354" s="12"/>
      <c r="U354" s="11"/>
      <c r="V354" s="43"/>
    </row>
  </sheetData>
  <sheetProtection/>
  <mergeCells count="17">
    <mergeCell ref="V5:V6"/>
    <mergeCell ref="G5:G6"/>
    <mergeCell ref="H5:H6"/>
    <mergeCell ref="J4:O4"/>
    <mergeCell ref="J5:J6"/>
    <mergeCell ref="I5:I6"/>
    <mergeCell ref="U5:U6"/>
    <mergeCell ref="U188:U189"/>
    <mergeCell ref="A351:V351"/>
    <mergeCell ref="A2:V2"/>
    <mergeCell ref="A4:A6"/>
    <mergeCell ref="B4:B6"/>
    <mergeCell ref="C4:C6"/>
    <mergeCell ref="D4:D6"/>
    <mergeCell ref="E4:I4"/>
    <mergeCell ref="U4:V4"/>
    <mergeCell ref="E5:F5"/>
  </mergeCells>
  <printOptions/>
  <pageMargins left="0.75" right="0" top="0" bottom="0" header="0.3" footer="0.3"/>
  <pageSetup horizontalDpi="600" verticalDpi="600" orientation="landscape" paperSize="8" scale="91" r:id="rId1"/>
  <rowBreaks count="1" manualBreakCount="1">
    <brk id="335" max="10" man="1"/>
  </rowBreaks>
</worksheet>
</file>

<file path=xl/worksheets/sheet2.xml><?xml version="1.0" encoding="utf-8"?>
<worksheet xmlns="http://schemas.openxmlformats.org/spreadsheetml/2006/main" xmlns:r="http://schemas.openxmlformats.org/officeDocument/2006/relationships">
  <dimension ref="A2:AA12"/>
  <sheetViews>
    <sheetView view="pageBreakPreview" zoomScale="55" zoomScaleNormal="40" zoomScaleSheetLayoutView="55" zoomScalePageLayoutView="0" workbookViewId="0" topLeftCell="A3">
      <pane ySplit="4" topLeftCell="A7" activePane="bottomLeft" state="frozen"/>
      <selection pane="topLeft" activeCell="A3" sqref="A3"/>
      <selection pane="bottomLeft" activeCell="B7" sqref="B7"/>
    </sheetView>
  </sheetViews>
  <sheetFormatPr defaultColWidth="9.140625" defaultRowHeight="44.25" customHeight="1"/>
  <cols>
    <col min="1" max="1" width="19.7109375" style="128" customWidth="1"/>
    <col min="2" max="24" width="13.28125" style="128" customWidth="1"/>
    <col min="25" max="27" width="13.28125" style="127" customWidth="1"/>
    <col min="28" max="28" width="15.140625" style="127" customWidth="1"/>
    <col min="29" max="16384" width="9.140625" style="127" customWidth="1"/>
  </cols>
  <sheetData>
    <row r="2" spans="1:24" s="125" customFormat="1" ht="44.2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row>
    <row r="3" spans="1:24" ht="44.2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27" ht="135" customHeight="1">
      <c r="A4" s="344" t="s">
        <v>596</v>
      </c>
      <c r="B4" s="345"/>
      <c r="C4" s="345"/>
      <c r="D4" s="345"/>
      <c r="E4" s="345"/>
      <c r="F4" s="345"/>
      <c r="G4" s="345"/>
      <c r="H4" s="345"/>
      <c r="I4" s="345"/>
      <c r="J4" s="345"/>
      <c r="K4" s="345"/>
      <c r="L4" s="345"/>
      <c r="M4" s="346"/>
      <c r="N4" s="347" t="s">
        <v>612</v>
      </c>
      <c r="O4" s="347"/>
      <c r="P4" s="347"/>
      <c r="Q4" s="347"/>
      <c r="R4" s="347"/>
      <c r="S4" s="347"/>
      <c r="T4" s="335" t="s">
        <v>608</v>
      </c>
      <c r="U4" s="335" t="s">
        <v>609</v>
      </c>
      <c r="V4" s="335" t="s">
        <v>610</v>
      </c>
      <c r="W4" s="335"/>
      <c r="X4" s="335"/>
      <c r="Y4" s="335"/>
      <c r="Z4" s="335"/>
      <c r="AA4" s="335"/>
    </row>
    <row r="5" spans="1:27" s="129" customFormat="1" ht="81" customHeight="1">
      <c r="A5" s="340" t="s">
        <v>586</v>
      </c>
      <c r="B5" s="340"/>
      <c r="C5" s="340"/>
      <c r="D5" s="340"/>
      <c r="E5" s="340"/>
      <c r="F5" s="340"/>
      <c r="G5" s="340"/>
      <c r="H5" s="341" t="s">
        <v>613</v>
      </c>
      <c r="I5" s="342"/>
      <c r="J5" s="342"/>
      <c r="K5" s="342"/>
      <c r="L5" s="342"/>
      <c r="M5" s="343"/>
      <c r="N5" s="341" t="s">
        <v>614</v>
      </c>
      <c r="O5" s="342"/>
      <c r="P5" s="342"/>
      <c r="Q5" s="342"/>
      <c r="R5" s="342"/>
      <c r="S5" s="343"/>
      <c r="T5" s="335"/>
      <c r="U5" s="335"/>
      <c r="V5" s="340" t="s">
        <v>597</v>
      </c>
      <c r="W5" s="340" t="s">
        <v>598</v>
      </c>
      <c r="X5" s="340" t="s">
        <v>599</v>
      </c>
      <c r="Y5" s="340" t="s">
        <v>600</v>
      </c>
      <c r="Z5" s="340" t="s">
        <v>601</v>
      </c>
      <c r="AA5" s="340" t="s">
        <v>602</v>
      </c>
    </row>
    <row r="6" spans="1:27" s="129" customFormat="1" ht="81" customHeight="1">
      <c r="A6" s="130" t="s">
        <v>592</v>
      </c>
      <c r="B6" s="131" t="s">
        <v>597</v>
      </c>
      <c r="C6" s="131" t="s">
        <v>598</v>
      </c>
      <c r="D6" s="131" t="s">
        <v>599</v>
      </c>
      <c r="E6" s="131" t="s">
        <v>600</v>
      </c>
      <c r="F6" s="131" t="s">
        <v>601</v>
      </c>
      <c r="G6" s="131" t="s">
        <v>602</v>
      </c>
      <c r="H6" s="131" t="s">
        <v>597</v>
      </c>
      <c r="I6" s="131" t="s">
        <v>598</v>
      </c>
      <c r="J6" s="131" t="s">
        <v>599</v>
      </c>
      <c r="K6" s="131" t="s">
        <v>600</v>
      </c>
      <c r="L6" s="131" t="s">
        <v>601</v>
      </c>
      <c r="M6" s="131" t="s">
        <v>602</v>
      </c>
      <c r="N6" s="131" t="s">
        <v>597</v>
      </c>
      <c r="O6" s="131" t="s">
        <v>598</v>
      </c>
      <c r="P6" s="131" t="s">
        <v>599</v>
      </c>
      <c r="Q6" s="131" t="s">
        <v>600</v>
      </c>
      <c r="R6" s="131" t="s">
        <v>601</v>
      </c>
      <c r="S6" s="131" t="s">
        <v>602</v>
      </c>
      <c r="T6" s="335"/>
      <c r="U6" s="335"/>
      <c r="V6" s="340"/>
      <c r="W6" s="340"/>
      <c r="X6" s="340"/>
      <c r="Y6" s="340"/>
      <c r="Z6" s="340"/>
      <c r="AA6" s="340"/>
    </row>
    <row r="7" spans="1:27" s="133" customFormat="1" ht="81" customHeight="1">
      <c r="A7" s="132" t="s">
        <v>611</v>
      </c>
      <c r="B7" s="132">
        <v>2823</v>
      </c>
      <c r="C7" s="132">
        <v>3360</v>
      </c>
      <c r="D7" s="132">
        <v>4939</v>
      </c>
      <c r="E7" s="132">
        <v>7161</v>
      </c>
      <c r="F7" s="132">
        <v>10382</v>
      </c>
      <c r="G7" s="132">
        <v>12459</v>
      </c>
      <c r="H7" s="132">
        <f aca="true" t="shared" si="0" ref="H7:M12">B7*1.4</f>
        <v>3952.2</v>
      </c>
      <c r="I7" s="132">
        <f t="shared" si="0"/>
        <v>4704</v>
      </c>
      <c r="J7" s="132">
        <f t="shared" si="0"/>
        <v>6914.599999999999</v>
      </c>
      <c r="K7" s="132">
        <f t="shared" si="0"/>
        <v>10025.4</v>
      </c>
      <c r="L7" s="132">
        <f t="shared" si="0"/>
        <v>14534.8</v>
      </c>
      <c r="M7" s="132">
        <f t="shared" si="0"/>
        <v>17442.6</v>
      </c>
      <c r="N7" s="132">
        <f aca="true" t="shared" si="1" ref="N7:S12">H7*1.3</f>
        <v>5137.86</v>
      </c>
      <c r="O7" s="132">
        <f t="shared" si="1"/>
        <v>6115.2</v>
      </c>
      <c r="P7" s="132">
        <f t="shared" si="1"/>
        <v>8988.98</v>
      </c>
      <c r="Q7" s="132">
        <f t="shared" si="1"/>
        <v>13033.02</v>
      </c>
      <c r="R7" s="132">
        <f t="shared" si="1"/>
        <v>18895.239999999998</v>
      </c>
      <c r="S7" s="132">
        <f t="shared" si="1"/>
        <v>22675.379999999997</v>
      </c>
      <c r="T7" s="132">
        <v>6</v>
      </c>
      <c r="U7" s="132">
        <v>6</v>
      </c>
      <c r="V7" s="132">
        <f aca="true" t="shared" si="2" ref="V7:AA12">N7*$T$7*$U$7</f>
        <v>184962.95999999996</v>
      </c>
      <c r="W7" s="132">
        <f t="shared" si="2"/>
        <v>220147.19999999998</v>
      </c>
      <c r="X7" s="132">
        <f t="shared" si="2"/>
        <v>323603.27999999997</v>
      </c>
      <c r="Y7" s="132">
        <f t="shared" si="2"/>
        <v>469188.72</v>
      </c>
      <c r="Z7" s="132">
        <f t="shared" si="2"/>
        <v>680228.6399999999</v>
      </c>
      <c r="AA7" s="132">
        <f t="shared" si="2"/>
        <v>816313.6799999998</v>
      </c>
    </row>
    <row r="8" spans="1:27" s="129" customFormat="1" ht="81" customHeight="1">
      <c r="A8" s="134" t="s">
        <v>603</v>
      </c>
      <c r="B8" s="134">
        <v>1901</v>
      </c>
      <c r="C8" s="134">
        <v>2263</v>
      </c>
      <c r="D8" s="134">
        <v>3325</v>
      </c>
      <c r="E8" s="134">
        <v>4820</v>
      </c>
      <c r="F8" s="134">
        <v>6989</v>
      </c>
      <c r="G8" s="134">
        <v>8387</v>
      </c>
      <c r="H8" s="132">
        <f t="shared" si="0"/>
        <v>2661.3999999999996</v>
      </c>
      <c r="I8" s="132">
        <f t="shared" si="0"/>
        <v>3168.2</v>
      </c>
      <c r="J8" s="132">
        <f t="shared" si="0"/>
        <v>4655</v>
      </c>
      <c r="K8" s="132">
        <f t="shared" si="0"/>
        <v>6748</v>
      </c>
      <c r="L8" s="132">
        <f t="shared" si="0"/>
        <v>9784.599999999999</v>
      </c>
      <c r="M8" s="132">
        <f t="shared" si="0"/>
        <v>11741.8</v>
      </c>
      <c r="N8" s="132">
        <f t="shared" si="1"/>
        <v>3459.8199999999997</v>
      </c>
      <c r="O8" s="132">
        <f t="shared" si="1"/>
        <v>4118.66</v>
      </c>
      <c r="P8" s="132">
        <f t="shared" si="1"/>
        <v>6051.5</v>
      </c>
      <c r="Q8" s="132">
        <f t="shared" si="1"/>
        <v>8772.4</v>
      </c>
      <c r="R8" s="132">
        <f t="shared" si="1"/>
        <v>12719.979999999998</v>
      </c>
      <c r="S8" s="132">
        <f t="shared" si="1"/>
        <v>15264.34</v>
      </c>
      <c r="T8" s="132">
        <v>6</v>
      </c>
      <c r="U8" s="132">
        <v>6</v>
      </c>
      <c r="V8" s="132">
        <f t="shared" si="2"/>
        <v>124553.51999999999</v>
      </c>
      <c r="W8" s="132">
        <f t="shared" si="2"/>
        <v>148271.76</v>
      </c>
      <c r="X8" s="132">
        <f t="shared" si="2"/>
        <v>217854</v>
      </c>
      <c r="Y8" s="132">
        <f t="shared" si="2"/>
        <v>315806.39999999997</v>
      </c>
      <c r="Z8" s="132">
        <f t="shared" si="2"/>
        <v>457919.2799999999</v>
      </c>
      <c r="AA8" s="132">
        <f t="shared" si="2"/>
        <v>549516.24</v>
      </c>
    </row>
    <row r="9" spans="1:27" s="129" customFormat="1" ht="81" customHeight="1">
      <c r="A9" s="134" t="s">
        <v>604</v>
      </c>
      <c r="B9" s="134">
        <v>1338</v>
      </c>
      <c r="C9" s="134">
        <v>1591</v>
      </c>
      <c r="D9" s="134">
        <v>2341</v>
      </c>
      <c r="E9" s="134">
        <v>3393</v>
      </c>
      <c r="F9" s="134">
        <v>4921</v>
      </c>
      <c r="G9" s="134">
        <v>5905</v>
      </c>
      <c r="H9" s="132">
        <f t="shared" si="0"/>
        <v>1873.1999999999998</v>
      </c>
      <c r="I9" s="132">
        <f t="shared" si="0"/>
        <v>2227.3999999999996</v>
      </c>
      <c r="J9" s="132">
        <f t="shared" si="0"/>
        <v>3277.3999999999996</v>
      </c>
      <c r="K9" s="132">
        <f t="shared" si="0"/>
        <v>4750.2</v>
      </c>
      <c r="L9" s="132">
        <f t="shared" si="0"/>
        <v>6889.4</v>
      </c>
      <c r="M9" s="132">
        <f t="shared" si="0"/>
        <v>8267</v>
      </c>
      <c r="N9" s="132">
        <f t="shared" si="1"/>
        <v>2435.16</v>
      </c>
      <c r="O9" s="132">
        <f t="shared" si="1"/>
        <v>2895.6199999999994</v>
      </c>
      <c r="P9" s="132">
        <f t="shared" si="1"/>
        <v>4260.62</v>
      </c>
      <c r="Q9" s="132">
        <f t="shared" si="1"/>
        <v>6175.26</v>
      </c>
      <c r="R9" s="132">
        <f t="shared" si="1"/>
        <v>8956.22</v>
      </c>
      <c r="S9" s="132">
        <f t="shared" si="1"/>
        <v>10747.1</v>
      </c>
      <c r="T9" s="132">
        <v>6</v>
      </c>
      <c r="U9" s="132">
        <v>6</v>
      </c>
      <c r="V9" s="132">
        <f t="shared" si="2"/>
        <v>87665.76</v>
      </c>
      <c r="W9" s="132">
        <f t="shared" si="2"/>
        <v>104242.31999999998</v>
      </c>
      <c r="X9" s="132">
        <f t="shared" si="2"/>
        <v>153382.32</v>
      </c>
      <c r="Y9" s="132">
        <f t="shared" si="2"/>
        <v>222309.36</v>
      </c>
      <c r="Z9" s="132">
        <f t="shared" si="2"/>
        <v>322423.9199999999</v>
      </c>
      <c r="AA9" s="132">
        <f t="shared" si="2"/>
        <v>386895.60000000003</v>
      </c>
    </row>
    <row r="10" spans="1:27" s="135" customFormat="1" ht="81" customHeight="1">
      <c r="A10" s="131" t="s">
        <v>605</v>
      </c>
      <c r="B10" s="131">
        <v>1209</v>
      </c>
      <c r="C10" s="131">
        <v>1439</v>
      </c>
      <c r="D10" s="131">
        <v>2113</v>
      </c>
      <c r="E10" s="131">
        <v>3066</v>
      </c>
      <c r="F10" s="131">
        <v>4444</v>
      </c>
      <c r="G10" s="131">
        <v>5334</v>
      </c>
      <c r="H10" s="132">
        <f t="shared" si="0"/>
        <v>1692.6</v>
      </c>
      <c r="I10" s="132">
        <f t="shared" si="0"/>
        <v>2014.6</v>
      </c>
      <c r="J10" s="132">
        <f t="shared" si="0"/>
        <v>2958.2</v>
      </c>
      <c r="K10" s="132">
        <f t="shared" si="0"/>
        <v>4292.4</v>
      </c>
      <c r="L10" s="132">
        <f t="shared" si="0"/>
        <v>6221.599999999999</v>
      </c>
      <c r="M10" s="132">
        <f t="shared" si="0"/>
        <v>7467.599999999999</v>
      </c>
      <c r="N10" s="132">
        <f t="shared" si="1"/>
        <v>2200.38</v>
      </c>
      <c r="O10" s="132">
        <f t="shared" si="1"/>
        <v>2618.98</v>
      </c>
      <c r="P10" s="132">
        <f t="shared" si="1"/>
        <v>3845.66</v>
      </c>
      <c r="Q10" s="132">
        <f t="shared" si="1"/>
        <v>5580.12</v>
      </c>
      <c r="R10" s="132">
        <f t="shared" si="1"/>
        <v>8088.08</v>
      </c>
      <c r="S10" s="132">
        <f t="shared" si="1"/>
        <v>9707.88</v>
      </c>
      <c r="T10" s="132">
        <v>6</v>
      </c>
      <c r="U10" s="132">
        <v>6</v>
      </c>
      <c r="V10" s="132">
        <f t="shared" si="2"/>
        <v>79213.68000000001</v>
      </c>
      <c r="W10" s="132">
        <f t="shared" si="2"/>
        <v>94283.28</v>
      </c>
      <c r="X10" s="132">
        <f t="shared" si="2"/>
        <v>138443.76</v>
      </c>
      <c r="Y10" s="132">
        <f t="shared" si="2"/>
        <v>200884.32</v>
      </c>
      <c r="Z10" s="132">
        <f t="shared" si="2"/>
        <v>291170.88</v>
      </c>
      <c r="AA10" s="132">
        <f t="shared" si="2"/>
        <v>349483.68</v>
      </c>
    </row>
    <row r="11" spans="1:27" s="129" customFormat="1" ht="81" customHeight="1">
      <c r="A11" s="132" t="s">
        <v>606</v>
      </c>
      <c r="B11" s="132">
        <v>1148</v>
      </c>
      <c r="C11" s="132">
        <v>1366</v>
      </c>
      <c r="D11" s="132">
        <v>2007</v>
      </c>
      <c r="E11" s="132">
        <v>2912</v>
      </c>
      <c r="F11" s="132">
        <v>4222</v>
      </c>
      <c r="G11" s="132">
        <v>5066</v>
      </c>
      <c r="H11" s="132">
        <f t="shared" si="0"/>
        <v>1607.1999999999998</v>
      </c>
      <c r="I11" s="132">
        <f t="shared" si="0"/>
        <v>1912.3999999999999</v>
      </c>
      <c r="J11" s="132">
        <f t="shared" si="0"/>
        <v>2809.7999999999997</v>
      </c>
      <c r="K11" s="132">
        <f t="shared" si="0"/>
        <v>4076.7999999999997</v>
      </c>
      <c r="L11" s="132">
        <f t="shared" si="0"/>
        <v>5910.799999999999</v>
      </c>
      <c r="M11" s="132">
        <f t="shared" si="0"/>
        <v>7092.4</v>
      </c>
      <c r="N11" s="132">
        <f t="shared" si="1"/>
        <v>2089.3599999999997</v>
      </c>
      <c r="O11" s="132">
        <f t="shared" si="1"/>
        <v>2486.12</v>
      </c>
      <c r="P11" s="132">
        <f t="shared" si="1"/>
        <v>3652.74</v>
      </c>
      <c r="Q11" s="132">
        <f t="shared" si="1"/>
        <v>5299.84</v>
      </c>
      <c r="R11" s="132">
        <f t="shared" si="1"/>
        <v>7684.039999999999</v>
      </c>
      <c r="S11" s="132">
        <f t="shared" si="1"/>
        <v>9220.119999999999</v>
      </c>
      <c r="T11" s="132">
        <v>6</v>
      </c>
      <c r="U11" s="132">
        <v>6</v>
      </c>
      <c r="V11" s="132">
        <f t="shared" si="2"/>
        <v>75216.95999999999</v>
      </c>
      <c r="W11" s="132">
        <f t="shared" si="2"/>
        <v>89500.31999999999</v>
      </c>
      <c r="X11" s="132">
        <f t="shared" si="2"/>
        <v>131498.63999999998</v>
      </c>
      <c r="Y11" s="132">
        <f t="shared" si="2"/>
        <v>190794.24</v>
      </c>
      <c r="Z11" s="132">
        <f t="shared" si="2"/>
        <v>276625.43999999994</v>
      </c>
      <c r="AA11" s="132">
        <f t="shared" si="2"/>
        <v>331924.31999999995</v>
      </c>
    </row>
    <row r="12" spans="1:27" s="129" customFormat="1" ht="81" customHeight="1">
      <c r="A12" s="132" t="s">
        <v>607</v>
      </c>
      <c r="B12" s="132">
        <v>1120</v>
      </c>
      <c r="C12" s="132">
        <v>1333</v>
      </c>
      <c r="D12" s="132">
        <v>1958</v>
      </c>
      <c r="E12" s="132">
        <v>2841</v>
      </c>
      <c r="F12" s="132">
        <v>4120</v>
      </c>
      <c r="G12" s="132">
        <v>4945</v>
      </c>
      <c r="H12" s="132">
        <f t="shared" si="0"/>
        <v>1568</v>
      </c>
      <c r="I12" s="132">
        <f t="shared" si="0"/>
        <v>1866.1999999999998</v>
      </c>
      <c r="J12" s="132">
        <f t="shared" si="0"/>
        <v>2741.2</v>
      </c>
      <c r="K12" s="132">
        <f t="shared" si="0"/>
        <v>3977.3999999999996</v>
      </c>
      <c r="L12" s="132">
        <f t="shared" si="0"/>
        <v>5768</v>
      </c>
      <c r="M12" s="132">
        <f t="shared" si="0"/>
        <v>6923</v>
      </c>
      <c r="N12" s="132">
        <f t="shared" si="1"/>
        <v>2038.4</v>
      </c>
      <c r="O12" s="132">
        <f t="shared" si="1"/>
        <v>2426.06</v>
      </c>
      <c r="P12" s="132">
        <f t="shared" si="1"/>
        <v>3563.56</v>
      </c>
      <c r="Q12" s="132">
        <f t="shared" si="1"/>
        <v>5170.62</v>
      </c>
      <c r="R12" s="132">
        <f t="shared" si="1"/>
        <v>7498.400000000001</v>
      </c>
      <c r="S12" s="132">
        <f t="shared" si="1"/>
        <v>8999.9</v>
      </c>
      <c r="T12" s="132">
        <v>6</v>
      </c>
      <c r="U12" s="132">
        <v>6</v>
      </c>
      <c r="V12" s="132">
        <f t="shared" si="2"/>
        <v>73382.40000000001</v>
      </c>
      <c r="W12" s="132">
        <f t="shared" si="2"/>
        <v>87338.16</v>
      </c>
      <c r="X12" s="132">
        <f t="shared" si="2"/>
        <v>128288.16</v>
      </c>
      <c r="Y12" s="132">
        <f t="shared" si="2"/>
        <v>186142.32</v>
      </c>
      <c r="Z12" s="132">
        <f t="shared" si="2"/>
        <v>269942.4</v>
      </c>
      <c r="AA12" s="132">
        <f t="shared" si="2"/>
        <v>323996.39999999997</v>
      </c>
    </row>
  </sheetData>
  <sheetProtection/>
  <mergeCells count="15">
    <mergeCell ref="A5:G5"/>
    <mergeCell ref="H5:M5"/>
    <mergeCell ref="N5:S5"/>
    <mergeCell ref="A2:X2"/>
    <mergeCell ref="A4:M4"/>
    <mergeCell ref="N4:S4"/>
    <mergeCell ref="T4:T6"/>
    <mergeCell ref="U4:U6"/>
    <mergeCell ref="V4:AA4"/>
    <mergeCell ref="AA5:AA6"/>
    <mergeCell ref="Z5:Z6"/>
    <mergeCell ref="Y5:Y6"/>
    <mergeCell ref="W5:W6"/>
    <mergeCell ref="V5:V6"/>
    <mergeCell ref="X5:X6"/>
  </mergeCells>
  <printOptions/>
  <pageMargins left="0.75" right="0" top="0" bottom="0" header="0.3" footer="0.3"/>
  <pageSetup horizontalDpi="600" verticalDpi="600" orientation="landscape" paperSize="8" scale="54" r:id="rId1"/>
</worksheet>
</file>

<file path=xl/worksheets/sheet3.xml><?xml version="1.0" encoding="utf-8"?>
<worksheet xmlns="http://schemas.openxmlformats.org/spreadsheetml/2006/main" xmlns:r="http://schemas.openxmlformats.org/officeDocument/2006/relationships">
  <dimension ref="A1:F152"/>
  <sheetViews>
    <sheetView view="pageBreakPreview" zoomScale="70" zoomScaleNormal="55" zoomScaleSheetLayoutView="70" zoomScalePageLayoutView="0" workbookViewId="0" topLeftCell="A1">
      <pane ySplit="6" topLeftCell="A7" activePane="bottomLeft" state="frozen"/>
      <selection pane="topLeft" activeCell="O163" sqref="O163:O165"/>
      <selection pane="bottomLeft" activeCell="O163" sqref="O163:O165"/>
    </sheetView>
  </sheetViews>
  <sheetFormatPr defaultColWidth="9.140625" defaultRowHeight="26.25" customHeight="1"/>
  <cols>
    <col min="1" max="1" width="5.421875" style="152" customWidth="1"/>
    <col min="2" max="2" width="25.140625" style="182" customWidth="1"/>
    <col min="3" max="3" width="25.7109375" style="185" customWidth="1"/>
    <col min="4" max="4" width="16.421875" style="185" customWidth="1"/>
    <col min="5" max="5" width="16.421875" style="212" customWidth="1"/>
    <col min="6" max="6" width="50.421875" style="212" customWidth="1"/>
    <col min="7" max="244" width="9.140625" style="155" customWidth="1"/>
    <col min="245" max="245" width="5.421875" style="155" customWidth="1"/>
    <col min="246" max="246" width="25.57421875" style="155" customWidth="1"/>
    <col min="247" max="247" width="22.7109375" style="155" customWidth="1"/>
    <col min="248" max="248" width="25.140625" style="155" customWidth="1"/>
    <col min="249" max="249" width="10.8515625" style="155" customWidth="1"/>
    <col min="250" max="250" width="11.421875" style="155" customWidth="1"/>
    <col min="251" max="251" width="12.7109375" style="155" bestFit="1" customWidth="1"/>
    <col min="252" max="252" width="9.00390625" style="155" customWidth="1"/>
    <col min="253" max="253" width="10.28125" style="155" customWidth="1"/>
    <col min="254" max="16384" width="9.140625" style="155" customWidth="1"/>
  </cols>
  <sheetData>
    <row r="1" spans="1:2" ht="26.25" customHeight="1">
      <c r="A1" s="43"/>
      <c r="B1" s="30"/>
    </row>
    <row r="2" spans="1:6" s="162" customFormat="1" ht="16.5" customHeight="1">
      <c r="A2" s="348" t="s">
        <v>627</v>
      </c>
      <c r="B2" s="348" t="s">
        <v>958</v>
      </c>
      <c r="C2" s="349" t="s">
        <v>2112</v>
      </c>
      <c r="D2" s="349"/>
      <c r="E2" s="349"/>
      <c r="F2" s="348" t="s">
        <v>1</v>
      </c>
    </row>
    <row r="3" spans="1:6" s="162" customFormat="1" ht="16.5" customHeight="1">
      <c r="A3" s="348"/>
      <c r="B3" s="348"/>
      <c r="C3" s="349"/>
      <c r="D3" s="349"/>
      <c r="E3" s="349"/>
      <c r="F3" s="348"/>
    </row>
    <row r="4" spans="1:6" s="162" customFormat="1" ht="16.5" customHeight="1">
      <c r="A4" s="348"/>
      <c r="B4" s="348"/>
      <c r="C4" s="348" t="s">
        <v>1933</v>
      </c>
      <c r="D4" s="348" t="s">
        <v>1932</v>
      </c>
      <c r="E4" s="348" t="s">
        <v>2024</v>
      </c>
      <c r="F4" s="348"/>
    </row>
    <row r="5" spans="1:6" s="162" customFormat="1" ht="16.5" customHeight="1">
      <c r="A5" s="348"/>
      <c r="B5" s="348"/>
      <c r="C5" s="348"/>
      <c r="D5" s="348"/>
      <c r="E5" s="348"/>
      <c r="F5" s="348"/>
    </row>
    <row r="6" spans="1:6" s="162" customFormat="1" ht="16.5" customHeight="1">
      <c r="A6" s="348"/>
      <c r="B6" s="348"/>
      <c r="C6" s="348"/>
      <c r="D6" s="348"/>
      <c r="E6" s="348"/>
      <c r="F6" s="348"/>
    </row>
    <row r="7" spans="1:6" s="162" customFormat="1" ht="26.25" customHeight="1">
      <c r="A7" s="188" t="s">
        <v>4</v>
      </c>
      <c r="B7" s="190" t="s">
        <v>32</v>
      </c>
      <c r="C7" s="189"/>
      <c r="D7" s="189"/>
      <c r="E7" s="195"/>
      <c r="F7" s="195"/>
    </row>
    <row r="8" spans="1:6" ht="26.25" customHeight="1">
      <c r="A8" s="198">
        <v>1</v>
      </c>
      <c r="B8" s="184" t="s">
        <v>33</v>
      </c>
      <c r="C8" s="21"/>
      <c r="D8" s="21"/>
      <c r="E8" s="274" t="s">
        <v>2082</v>
      </c>
      <c r="F8" s="199"/>
    </row>
    <row r="9" spans="1:6" ht="26.25" customHeight="1">
      <c r="A9" s="198">
        <v>2</v>
      </c>
      <c r="B9" s="184" t="s">
        <v>36</v>
      </c>
      <c r="C9" s="21"/>
      <c r="D9" s="21"/>
      <c r="E9" s="199">
        <v>6</v>
      </c>
      <c r="F9" s="199"/>
    </row>
    <row r="10" spans="1:6" s="162" customFormat="1" ht="26.25" customHeight="1">
      <c r="A10" s="188" t="s">
        <v>5</v>
      </c>
      <c r="B10" s="190" t="s">
        <v>322</v>
      </c>
      <c r="C10" s="189"/>
      <c r="D10" s="189"/>
      <c r="E10" s="195"/>
      <c r="F10" s="195"/>
    </row>
    <row r="11" spans="1:6" s="162" customFormat="1" ht="26.25" customHeight="1">
      <c r="A11" s="164">
        <v>1</v>
      </c>
      <c r="B11" s="17" t="s">
        <v>1943</v>
      </c>
      <c r="C11" s="160"/>
      <c r="D11" s="160"/>
      <c r="E11" s="119"/>
      <c r="F11" s="119"/>
    </row>
    <row r="12" spans="1:6" ht="26.25" customHeight="1">
      <c r="A12" s="198"/>
      <c r="B12" s="19"/>
      <c r="C12" s="290" t="s">
        <v>377</v>
      </c>
      <c r="D12" s="21"/>
      <c r="E12" s="199">
        <v>9</v>
      </c>
      <c r="F12" s="199"/>
    </row>
    <row r="13" spans="1:6" ht="26.25" customHeight="1">
      <c r="A13" s="198"/>
      <c r="B13" s="19"/>
      <c r="C13" s="290" t="s">
        <v>908</v>
      </c>
      <c r="D13" s="21"/>
      <c r="E13" s="199">
        <v>2</v>
      </c>
      <c r="F13" s="199"/>
    </row>
    <row r="14" spans="1:6" ht="26.25" customHeight="1">
      <c r="A14" s="198"/>
      <c r="B14" s="19"/>
      <c r="C14" s="290" t="s">
        <v>374</v>
      </c>
      <c r="D14" s="21"/>
      <c r="E14" s="199">
        <v>2</v>
      </c>
      <c r="F14" s="199"/>
    </row>
    <row r="15" spans="1:6" ht="26.25" customHeight="1">
      <c r="A15" s="198"/>
      <c r="B15" s="19"/>
      <c r="C15" s="290" t="s">
        <v>378</v>
      </c>
      <c r="D15" s="21"/>
      <c r="E15" s="199">
        <v>2</v>
      </c>
      <c r="F15" s="199"/>
    </row>
    <row r="16" spans="1:6" ht="33" customHeight="1">
      <c r="A16" s="198"/>
      <c r="B16" s="19"/>
      <c r="C16" s="290" t="s">
        <v>370</v>
      </c>
      <c r="D16" s="21"/>
      <c r="E16" s="199">
        <v>10</v>
      </c>
      <c r="F16" s="199"/>
    </row>
    <row r="17" spans="1:6" ht="26.25" customHeight="1">
      <c r="A17" s="198"/>
      <c r="B17" s="19"/>
      <c r="C17" s="290" t="s">
        <v>1951</v>
      </c>
      <c r="D17" s="21"/>
      <c r="E17" s="199">
        <v>9</v>
      </c>
      <c r="F17" s="199" t="s">
        <v>2114</v>
      </c>
    </row>
    <row r="18" spans="1:6" s="162" customFormat="1" ht="26.25" customHeight="1">
      <c r="A18" s="188" t="s">
        <v>6</v>
      </c>
      <c r="B18" s="190" t="s">
        <v>379</v>
      </c>
      <c r="C18" s="189"/>
      <c r="D18" s="189"/>
      <c r="E18" s="195"/>
      <c r="F18" s="195" t="s">
        <v>2025</v>
      </c>
    </row>
    <row r="19" spans="1:6" s="162" customFormat="1" ht="26.25" customHeight="1">
      <c r="A19" s="188" t="s">
        <v>7</v>
      </c>
      <c r="B19" s="190" t="s">
        <v>321</v>
      </c>
      <c r="C19" s="189"/>
      <c r="D19" s="189"/>
      <c r="E19" s="195"/>
      <c r="F19" s="195"/>
    </row>
    <row r="20" spans="1:6" s="162" customFormat="1" ht="26.25" customHeight="1">
      <c r="A20" s="164">
        <v>1</v>
      </c>
      <c r="B20" s="183" t="s">
        <v>240</v>
      </c>
      <c r="C20" s="160"/>
      <c r="D20" s="160"/>
      <c r="E20" s="119">
        <v>12</v>
      </c>
      <c r="F20" s="119"/>
    </row>
    <row r="21" spans="1:6" ht="26.25" customHeight="1">
      <c r="A21" s="198"/>
      <c r="B21" s="19"/>
      <c r="C21" s="290" t="s">
        <v>2052</v>
      </c>
      <c r="D21" s="21"/>
      <c r="E21" s="274" t="s">
        <v>2061</v>
      </c>
      <c r="F21" s="199"/>
    </row>
    <row r="22" spans="1:6" ht="26.25" customHeight="1">
      <c r="A22" s="198"/>
      <c r="B22" s="19"/>
      <c r="C22" s="290" t="s">
        <v>712</v>
      </c>
      <c r="D22" s="21"/>
      <c r="E22" s="287" t="s">
        <v>2061</v>
      </c>
      <c r="F22" s="199"/>
    </row>
    <row r="23" spans="1:6" ht="26.25" customHeight="1">
      <c r="A23" s="198"/>
      <c r="B23" s="19"/>
      <c r="C23" s="290" t="s">
        <v>1955</v>
      </c>
      <c r="D23" s="21"/>
      <c r="E23" s="274" t="s">
        <v>2062</v>
      </c>
      <c r="F23" s="199" t="s">
        <v>2116</v>
      </c>
    </row>
    <row r="24" spans="1:6" ht="26.25" customHeight="1">
      <c r="A24" s="198"/>
      <c r="B24" s="19"/>
      <c r="C24" s="290" t="s">
        <v>2059</v>
      </c>
      <c r="D24" s="21"/>
      <c r="E24" s="199">
        <v>10</v>
      </c>
      <c r="F24" s="199"/>
    </row>
    <row r="25" spans="1:6" s="162" customFormat="1" ht="26.25" customHeight="1">
      <c r="A25" s="164">
        <v>2</v>
      </c>
      <c r="B25" s="183" t="s">
        <v>290</v>
      </c>
      <c r="C25" s="160"/>
      <c r="D25" s="160"/>
      <c r="E25" s="119">
        <v>12</v>
      </c>
      <c r="F25" s="147" t="s">
        <v>2108</v>
      </c>
    </row>
    <row r="26" spans="1:6" ht="26.25" customHeight="1">
      <c r="A26" s="198"/>
      <c r="B26" s="219"/>
      <c r="C26" s="21" t="s">
        <v>1970</v>
      </c>
      <c r="D26" s="21"/>
      <c r="E26" s="199">
        <v>10</v>
      </c>
      <c r="F26" s="19" t="s">
        <v>2098</v>
      </c>
    </row>
    <row r="27" spans="1:6" ht="26.25" customHeight="1">
      <c r="A27" s="198"/>
      <c r="B27" s="219"/>
      <c r="C27" s="290" t="s">
        <v>2033</v>
      </c>
      <c r="D27" s="21"/>
      <c r="E27" s="199">
        <v>10</v>
      </c>
      <c r="F27" s="199"/>
    </row>
    <row r="28" spans="1:6" ht="26.25" customHeight="1">
      <c r="A28" s="198"/>
      <c r="B28" s="219"/>
      <c r="C28" s="290" t="s">
        <v>1972</v>
      </c>
      <c r="D28" s="21"/>
      <c r="E28" s="199">
        <v>10</v>
      </c>
      <c r="F28" s="199"/>
    </row>
    <row r="29" spans="1:6" s="162" customFormat="1" ht="26.25" customHeight="1">
      <c r="A29" s="164">
        <v>3</v>
      </c>
      <c r="B29" s="183" t="s">
        <v>1536</v>
      </c>
      <c r="C29" s="160"/>
      <c r="D29" s="160"/>
      <c r="E29" s="119">
        <v>12</v>
      </c>
      <c r="F29" s="288"/>
    </row>
    <row r="30" spans="1:6" ht="26.25" customHeight="1">
      <c r="A30" s="198"/>
      <c r="B30" s="219"/>
      <c r="C30" s="290" t="s">
        <v>1537</v>
      </c>
      <c r="D30" s="21"/>
      <c r="E30" s="199">
        <v>10</v>
      </c>
      <c r="F30" s="199"/>
    </row>
    <row r="31" spans="1:6" ht="26.25" customHeight="1">
      <c r="A31" s="198"/>
      <c r="B31" s="219"/>
      <c r="C31" s="290" t="s">
        <v>1538</v>
      </c>
      <c r="D31" s="21"/>
      <c r="E31" s="199">
        <v>10</v>
      </c>
      <c r="F31" s="199"/>
    </row>
    <row r="32" spans="1:6" ht="26.25" customHeight="1">
      <c r="A32" s="198"/>
      <c r="B32" s="219"/>
      <c r="C32" s="290" t="s">
        <v>813</v>
      </c>
      <c r="D32" s="21"/>
      <c r="E32" s="199">
        <v>10</v>
      </c>
      <c r="F32" s="199"/>
    </row>
    <row r="33" spans="1:6" ht="26.25" customHeight="1">
      <c r="A33" s="198"/>
      <c r="B33" s="219"/>
      <c r="C33" s="290" t="s">
        <v>811</v>
      </c>
      <c r="D33" s="21"/>
      <c r="E33" s="199">
        <v>10</v>
      </c>
      <c r="F33" s="199"/>
    </row>
    <row r="34" spans="1:6" s="162" customFormat="1" ht="30.75" customHeight="1">
      <c r="A34" s="164">
        <v>4</v>
      </c>
      <c r="B34" s="218" t="s">
        <v>2091</v>
      </c>
      <c r="C34" s="160"/>
      <c r="D34" s="248"/>
      <c r="E34" s="147"/>
      <c r="F34" s="288" t="s">
        <v>2026</v>
      </c>
    </row>
    <row r="35" spans="1:6" s="162" customFormat="1" ht="26.25" customHeight="1">
      <c r="A35" s="164">
        <v>5</v>
      </c>
      <c r="B35" s="183" t="s">
        <v>795</v>
      </c>
      <c r="C35" s="160"/>
      <c r="D35" s="160"/>
      <c r="E35" s="119">
        <v>12</v>
      </c>
      <c r="F35" s="119"/>
    </row>
    <row r="36" spans="1:6" ht="26.25" customHeight="1">
      <c r="A36" s="198"/>
      <c r="B36" s="219"/>
      <c r="C36" s="290" t="s">
        <v>2071</v>
      </c>
      <c r="D36" s="21"/>
      <c r="E36" s="274" t="s">
        <v>2073</v>
      </c>
      <c r="F36" s="199"/>
    </row>
    <row r="37" spans="1:6" ht="26.25" customHeight="1">
      <c r="A37" s="198"/>
      <c r="B37" s="219"/>
      <c r="C37" s="290" t="s">
        <v>2068</v>
      </c>
      <c r="D37" s="21"/>
      <c r="E37" s="199">
        <v>9</v>
      </c>
      <c r="F37" s="199"/>
    </row>
    <row r="38" spans="1:6" ht="26.25" customHeight="1">
      <c r="A38" s="198"/>
      <c r="B38" s="219"/>
      <c r="C38" s="290" t="s">
        <v>2069</v>
      </c>
      <c r="D38" s="21"/>
      <c r="E38" s="274" t="s">
        <v>2073</v>
      </c>
      <c r="F38" s="199"/>
    </row>
    <row r="39" spans="1:6" ht="26.25" customHeight="1">
      <c r="A39" s="198"/>
      <c r="B39" s="219"/>
      <c r="C39" s="290" t="s">
        <v>802</v>
      </c>
      <c r="D39" s="21"/>
      <c r="E39" s="274" t="s">
        <v>2073</v>
      </c>
      <c r="F39" s="199"/>
    </row>
    <row r="40" spans="1:6" ht="26.25" customHeight="1">
      <c r="A40" s="198"/>
      <c r="B40" s="219"/>
      <c r="C40" s="290" t="s">
        <v>2072</v>
      </c>
      <c r="D40" s="21"/>
      <c r="E40" s="274" t="s">
        <v>2073</v>
      </c>
      <c r="F40" s="199"/>
    </row>
    <row r="41" spans="1:6" ht="26.25" customHeight="1">
      <c r="A41" s="198"/>
      <c r="B41" s="219"/>
      <c r="C41" s="290" t="s">
        <v>809</v>
      </c>
      <c r="D41" s="21"/>
      <c r="E41" s="274" t="s">
        <v>2073</v>
      </c>
      <c r="F41" s="199"/>
    </row>
    <row r="42" spans="1:6" s="162" customFormat="1" ht="26.25" customHeight="1">
      <c r="A42" s="164">
        <v>6</v>
      </c>
      <c r="B42" s="183" t="s">
        <v>219</v>
      </c>
      <c r="C42" s="160"/>
      <c r="D42" s="160"/>
      <c r="E42" s="119">
        <v>12</v>
      </c>
      <c r="F42" s="119"/>
    </row>
    <row r="43" spans="1:6" ht="26.25" customHeight="1">
      <c r="A43" s="198"/>
      <c r="B43" s="219"/>
      <c r="C43" s="290" t="s">
        <v>2074</v>
      </c>
      <c r="D43" s="21"/>
      <c r="E43" s="199">
        <v>9</v>
      </c>
      <c r="F43" s="199"/>
    </row>
    <row r="44" spans="1:6" ht="26.25" customHeight="1">
      <c r="A44" s="198"/>
      <c r="B44" s="219"/>
      <c r="C44" s="290" t="s">
        <v>1964</v>
      </c>
      <c r="D44" s="21"/>
      <c r="E44" s="199">
        <v>9</v>
      </c>
      <c r="F44" s="199"/>
    </row>
    <row r="45" spans="1:6" ht="26.25" customHeight="1">
      <c r="A45" s="198"/>
      <c r="B45" s="219"/>
      <c r="C45" s="290" t="s">
        <v>850</v>
      </c>
      <c r="D45" s="21"/>
      <c r="E45" s="199">
        <v>9</v>
      </c>
      <c r="F45" s="199"/>
    </row>
    <row r="46" spans="1:6" ht="26.25" customHeight="1">
      <c r="A46" s="198"/>
      <c r="B46" s="219"/>
      <c r="C46" s="290" t="s">
        <v>854</v>
      </c>
      <c r="D46" s="21"/>
      <c r="E46" s="199">
        <v>9</v>
      </c>
      <c r="F46" s="199"/>
    </row>
    <row r="47" spans="1:6" ht="26.25" customHeight="1">
      <c r="A47" s="198"/>
      <c r="B47" s="219"/>
      <c r="C47" s="290" t="s">
        <v>2077</v>
      </c>
      <c r="D47" s="21"/>
      <c r="E47" s="199">
        <v>9</v>
      </c>
      <c r="F47" s="199"/>
    </row>
    <row r="48" spans="1:6" ht="26.25" customHeight="1">
      <c r="A48" s="198"/>
      <c r="B48" s="219"/>
      <c r="C48" s="290" t="s">
        <v>2078</v>
      </c>
      <c r="D48" s="21"/>
      <c r="E48" s="199">
        <v>9</v>
      </c>
      <c r="F48" s="199"/>
    </row>
    <row r="49" spans="1:6" ht="26.25" customHeight="1">
      <c r="A49" s="198"/>
      <c r="B49" s="219"/>
      <c r="C49" s="290" t="s">
        <v>857</v>
      </c>
      <c r="D49" s="21"/>
      <c r="E49" s="199">
        <v>9</v>
      </c>
      <c r="F49" s="199"/>
    </row>
    <row r="50" spans="1:6" ht="26.25" customHeight="1">
      <c r="A50" s="198"/>
      <c r="B50" s="219"/>
      <c r="C50" s="290" t="s">
        <v>2079</v>
      </c>
      <c r="D50" s="21"/>
      <c r="E50" s="199">
        <v>9</v>
      </c>
      <c r="F50" s="199"/>
    </row>
    <row r="51" spans="1:6" s="162" customFormat="1" ht="26.25" customHeight="1">
      <c r="A51" s="164">
        <v>7</v>
      </c>
      <c r="B51" s="183" t="s">
        <v>266</v>
      </c>
      <c r="C51" s="160"/>
      <c r="D51" s="160"/>
      <c r="E51" s="119">
        <v>12</v>
      </c>
      <c r="F51" s="199" t="s">
        <v>2099</v>
      </c>
    </row>
    <row r="52" spans="1:6" ht="26.25" customHeight="1">
      <c r="A52" s="198"/>
      <c r="B52" s="219"/>
      <c r="C52" s="290" t="s">
        <v>2028</v>
      </c>
      <c r="D52" s="21"/>
      <c r="E52" s="199">
        <v>10</v>
      </c>
      <c r="F52" s="199"/>
    </row>
    <row r="53" spans="1:6" ht="26.25" customHeight="1">
      <c r="A53" s="198"/>
      <c r="B53" s="219"/>
      <c r="C53" s="290" t="s">
        <v>2027</v>
      </c>
      <c r="D53" s="21"/>
      <c r="E53" s="199">
        <v>10</v>
      </c>
      <c r="F53" s="199"/>
    </row>
    <row r="54" spans="1:6" ht="26.25" customHeight="1">
      <c r="A54" s="198"/>
      <c r="B54" s="219"/>
      <c r="C54" s="290" t="s">
        <v>2029</v>
      </c>
      <c r="D54" s="21"/>
      <c r="E54" s="199">
        <v>10</v>
      </c>
      <c r="F54" s="199"/>
    </row>
    <row r="55" spans="1:6" ht="26.25" customHeight="1">
      <c r="A55" s="198"/>
      <c r="B55" s="219"/>
      <c r="C55" s="290" t="s">
        <v>811</v>
      </c>
      <c r="D55" s="21"/>
      <c r="E55" s="199">
        <v>10</v>
      </c>
      <c r="F55" s="199"/>
    </row>
    <row r="56" spans="1:6" s="162" customFormat="1" ht="26.25" customHeight="1">
      <c r="A56" s="164">
        <v>8</v>
      </c>
      <c r="B56" s="218" t="s">
        <v>2092</v>
      </c>
      <c r="C56" s="21"/>
      <c r="D56" s="290" t="s">
        <v>1584</v>
      </c>
      <c r="E56" s="199">
        <v>10</v>
      </c>
      <c r="F56" s="119"/>
    </row>
    <row r="57" spans="1:6" s="162" customFormat="1" ht="26.25" customHeight="1">
      <c r="A57" s="164">
        <v>9</v>
      </c>
      <c r="B57" s="183" t="s">
        <v>1589</v>
      </c>
      <c r="C57" s="160"/>
      <c r="D57" s="160"/>
      <c r="E57" s="119">
        <v>12</v>
      </c>
      <c r="F57" s="199" t="s">
        <v>2100</v>
      </c>
    </row>
    <row r="58" spans="1:6" ht="26.25" customHeight="1">
      <c r="A58" s="198"/>
      <c r="B58" s="219"/>
      <c r="C58" s="290" t="s">
        <v>1961</v>
      </c>
      <c r="D58" s="21"/>
      <c r="E58" s="199">
        <v>10</v>
      </c>
      <c r="F58" s="199"/>
    </row>
    <row r="59" spans="1:6" ht="26.25" customHeight="1">
      <c r="A59" s="198"/>
      <c r="B59" s="219"/>
      <c r="C59" s="290" t="s">
        <v>2044</v>
      </c>
      <c r="D59" s="21"/>
      <c r="E59" s="199">
        <v>10</v>
      </c>
      <c r="F59" s="199"/>
    </row>
    <row r="60" spans="1:6" ht="26.25" customHeight="1">
      <c r="A60" s="198"/>
      <c r="B60" s="219"/>
      <c r="C60" s="290" t="s">
        <v>2045</v>
      </c>
      <c r="D60" s="21"/>
      <c r="E60" s="199">
        <v>10</v>
      </c>
      <c r="F60" s="199"/>
    </row>
    <row r="61" spans="1:6" ht="26.25" customHeight="1">
      <c r="A61" s="198"/>
      <c r="B61" s="219"/>
      <c r="C61" s="290" t="s">
        <v>2046</v>
      </c>
      <c r="D61" s="21"/>
      <c r="E61" s="199">
        <v>10</v>
      </c>
      <c r="F61" s="199"/>
    </row>
    <row r="62" spans="1:6" ht="26.25" customHeight="1">
      <c r="A62" s="198"/>
      <c r="B62" s="219"/>
      <c r="C62" s="290" t="s">
        <v>849</v>
      </c>
      <c r="D62" s="21"/>
      <c r="E62" s="199">
        <v>10</v>
      </c>
      <c r="F62" s="199"/>
    </row>
    <row r="63" spans="1:6" s="162" customFormat="1" ht="26.25" customHeight="1">
      <c r="A63" s="164">
        <v>10</v>
      </c>
      <c r="B63" s="183" t="s">
        <v>279</v>
      </c>
      <c r="C63" s="160"/>
      <c r="D63" s="160"/>
      <c r="E63" s="119">
        <v>12</v>
      </c>
      <c r="F63" s="119"/>
    </row>
    <row r="64" spans="1:6" ht="26.25" customHeight="1">
      <c r="A64" s="198"/>
      <c r="B64" s="219"/>
      <c r="C64" s="290" t="s">
        <v>828</v>
      </c>
      <c r="D64" s="21"/>
      <c r="E64" s="199">
        <v>10</v>
      </c>
      <c r="F64" s="199"/>
    </row>
    <row r="65" spans="1:6" ht="26.25" customHeight="1">
      <c r="A65" s="198"/>
      <c r="B65" s="219"/>
      <c r="C65" s="290" t="s">
        <v>829</v>
      </c>
      <c r="D65" s="21"/>
      <c r="E65" s="199">
        <v>10</v>
      </c>
      <c r="F65" s="199" t="s">
        <v>2101</v>
      </c>
    </row>
    <row r="66" spans="1:6" ht="26.25" customHeight="1">
      <c r="A66" s="198"/>
      <c r="B66" s="219"/>
      <c r="C66" s="21" t="s">
        <v>796</v>
      </c>
      <c r="D66" s="21"/>
      <c r="E66" s="199">
        <v>10</v>
      </c>
      <c r="F66" s="199" t="s">
        <v>2102</v>
      </c>
    </row>
    <row r="67" spans="1:6" ht="26.25" customHeight="1">
      <c r="A67" s="198"/>
      <c r="B67" s="219"/>
      <c r="C67" s="290" t="s">
        <v>2032</v>
      </c>
      <c r="D67" s="21"/>
      <c r="E67" s="198">
        <v>10</v>
      </c>
      <c r="F67" s="199"/>
    </row>
    <row r="68" spans="1:6" ht="46.5" customHeight="1">
      <c r="A68" s="198"/>
      <c r="B68" s="219"/>
      <c r="C68" s="290" t="s">
        <v>835</v>
      </c>
      <c r="D68" s="21"/>
      <c r="E68" s="199">
        <v>10</v>
      </c>
      <c r="F68" s="215" t="s">
        <v>2103</v>
      </c>
    </row>
    <row r="69" spans="1:6" ht="26.25" customHeight="1">
      <c r="A69" s="198"/>
      <c r="B69" s="219"/>
      <c r="C69" s="290" t="s">
        <v>839</v>
      </c>
      <c r="D69" s="21"/>
      <c r="E69" s="198">
        <v>10</v>
      </c>
      <c r="F69" s="199" t="s">
        <v>2104</v>
      </c>
    </row>
    <row r="70" spans="1:6" s="162" customFormat="1" ht="26.25" customHeight="1">
      <c r="A70" s="164">
        <v>11</v>
      </c>
      <c r="B70" s="183" t="s">
        <v>189</v>
      </c>
      <c r="C70" s="160"/>
      <c r="D70" s="160"/>
      <c r="E70" s="119">
        <v>12</v>
      </c>
      <c r="F70" s="119"/>
    </row>
    <row r="71" spans="1:6" ht="26.25" customHeight="1">
      <c r="A71" s="198"/>
      <c r="B71" s="219"/>
      <c r="C71" s="290" t="s">
        <v>2063</v>
      </c>
      <c r="D71" s="21"/>
      <c r="E71" s="199">
        <v>10</v>
      </c>
      <c r="F71" s="199"/>
    </row>
    <row r="72" spans="1:6" ht="26.25" customHeight="1">
      <c r="A72" s="198"/>
      <c r="B72" s="219"/>
      <c r="C72" s="290" t="s">
        <v>1609</v>
      </c>
      <c r="D72" s="21"/>
      <c r="E72" s="199">
        <v>10</v>
      </c>
      <c r="F72" s="199"/>
    </row>
    <row r="73" spans="1:6" ht="26.25" customHeight="1">
      <c r="A73" s="198"/>
      <c r="B73" s="219"/>
      <c r="C73" s="290" t="s">
        <v>2065</v>
      </c>
      <c r="D73" s="21"/>
      <c r="E73" s="199">
        <v>10</v>
      </c>
      <c r="F73" s="199"/>
    </row>
    <row r="74" spans="1:6" ht="26.25" customHeight="1">
      <c r="A74" s="198"/>
      <c r="B74" s="219"/>
      <c r="C74" s="290" t="s">
        <v>1967</v>
      </c>
      <c r="D74" s="21"/>
      <c r="E74" s="199">
        <v>10</v>
      </c>
      <c r="F74" s="199"/>
    </row>
    <row r="75" spans="1:6" ht="26.25" customHeight="1">
      <c r="A75" s="198"/>
      <c r="B75" s="219"/>
      <c r="C75" s="290" t="s">
        <v>869</v>
      </c>
      <c r="D75" s="21"/>
      <c r="E75" s="199">
        <v>10</v>
      </c>
      <c r="F75" s="199"/>
    </row>
    <row r="76" spans="1:6" ht="26.25" customHeight="1">
      <c r="A76" s="198"/>
      <c r="B76" s="219"/>
      <c r="C76" s="290" t="s">
        <v>1613</v>
      </c>
      <c r="D76" s="21"/>
      <c r="E76" s="199">
        <v>10</v>
      </c>
      <c r="F76" s="199"/>
    </row>
    <row r="77" spans="1:6" ht="26.25" customHeight="1">
      <c r="A77" s="198"/>
      <c r="B77" s="219"/>
      <c r="C77" s="290" t="s">
        <v>1615</v>
      </c>
      <c r="D77" s="21"/>
      <c r="E77" s="199">
        <v>10</v>
      </c>
      <c r="F77" s="199"/>
    </row>
    <row r="78" spans="1:6" s="162" customFormat="1" ht="33" customHeight="1">
      <c r="A78" s="188" t="s">
        <v>8</v>
      </c>
      <c r="B78" s="190" t="s">
        <v>177</v>
      </c>
      <c r="C78" s="189"/>
      <c r="D78" s="189"/>
      <c r="E78" s="195"/>
      <c r="F78" s="195"/>
    </row>
    <row r="79" spans="1:6" s="162" customFormat="1" ht="34.5" customHeight="1">
      <c r="A79" s="164">
        <v>1</v>
      </c>
      <c r="B79" s="17" t="s">
        <v>2109</v>
      </c>
      <c r="C79" s="21"/>
      <c r="D79" s="291" t="s">
        <v>122</v>
      </c>
      <c r="E79" s="199">
        <v>4</v>
      </c>
      <c r="F79" s="119"/>
    </row>
    <row r="80" spans="1:6" s="162" customFormat="1" ht="34.5" customHeight="1">
      <c r="A80" s="164">
        <v>2</v>
      </c>
      <c r="B80" s="17" t="s">
        <v>2093</v>
      </c>
      <c r="C80" s="290"/>
      <c r="D80" s="290" t="s">
        <v>2113</v>
      </c>
      <c r="E80" s="199">
        <v>4</v>
      </c>
      <c r="F80" s="119"/>
    </row>
    <row r="81" spans="1:6" s="162" customFormat="1" ht="34.5" customHeight="1">
      <c r="A81" s="164">
        <v>3</v>
      </c>
      <c r="B81" s="17" t="s">
        <v>2110</v>
      </c>
      <c r="C81" s="165"/>
      <c r="D81" s="290" t="s">
        <v>1924</v>
      </c>
      <c r="E81" s="199">
        <v>10</v>
      </c>
      <c r="F81" s="119"/>
    </row>
    <row r="82" spans="1:6" s="162" customFormat="1" ht="34.5" customHeight="1">
      <c r="A82" s="164">
        <v>4</v>
      </c>
      <c r="B82" s="183" t="s">
        <v>714</v>
      </c>
      <c r="C82" s="160"/>
      <c r="D82" s="160"/>
      <c r="E82" s="119">
        <v>12</v>
      </c>
      <c r="F82" s="119"/>
    </row>
    <row r="83" spans="1:6" ht="26.25" customHeight="1">
      <c r="A83" s="198"/>
      <c r="B83" s="19"/>
      <c r="C83" s="290" t="s">
        <v>716</v>
      </c>
      <c r="D83" s="21"/>
      <c r="E83" s="199">
        <v>10</v>
      </c>
      <c r="F83" s="199"/>
    </row>
    <row r="84" spans="1:6" ht="26.25" customHeight="1">
      <c r="A84" s="198"/>
      <c r="B84" s="19"/>
      <c r="C84" s="290" t="s">
        <v>1694</v>
      </c>
      <c r="D84" s="21"/>
      <c r="E84" s="199">
        <v>10</v>
      </c>
      <c r="F84" s="199"/>
    </row>
    <row r="85" spans="1:6" ht="26.25" customHeight="1">
      <c r="A85" s="198"/>
      <c r="B85" s="19"/>
      <c r="C85" s="290" t="s">
        <v>1695</v>
      </c>
      <c r="D85" s="21"/>
      <c r="E85" s="199">
        <v>10</v>
      </c>
      <c r="F85" s="199"/>
    </row>
    <row r="86" spans="1:6" ht="26.25" customHeight="1">
      <c r="A86" s="198"/>
      <c r="B86" s="19"/>
      <c r="C86" s="290" t="s">
        <v>1696</v>
      </c>
      <c r="D86" s="21"/>
      <c r="E86" s="199">
        <v>10</v>
      </c>
      <c r="F86" s="199"/>
    </row>
    <row r="87" spans="1:6" ht="36" customHeight="1">
      <c r="A87" s="198"/>
      <c r="B87" s="19"/>
      <c r="C87" s="21" t="s">
        <v>724</v>
      </c>
      <c r="D87" s="21"/>
      <c r="E87" s="199">
        <v>10</v>
      </c>
      <c r="F87" s="199" t="s">
        <v>2105</v>
      </c>
    </row>
    <row r="88" spans="1:6" ht="26.25" customHeight="1">
      <c r="A88" s="198"/>
      <c r="B88" s="19"/>
      <c r="C88" s="21" t="s">
        <v>729</v>
      </c>
      <c r="D88" s="21"/>
      <c r="E88" s="199">
        <v>10</v>
      </c>
      <c r="F88" s="199" t="s">
        <v>2094</v>
      </c>
    </row>
    <row r="89" spans="1:6" s="162" customFormat="1" ht="26.25" customHeight="1">
      <c r="A89" s="164">
        <v>5</v>
      </c>
      <c r="B89" s="183" t="s">
        <v>688</v>
      </c>
      <c r="C89" s="160"/>
      <c r="D89" s="160"/>
      <c r="E89" s="119">
        <v>12</v>
      </c>
      <c r="F89" s="119"/>
    </row>
    <row r="90" spans="1:6" ht="26.25" customHeight="1">
      <c r="A90" s="198"/>
      <c r="B90" s="19"/>
      <c r="C90" s="290" t="s">
        <v>167</v>
      </c>
      <c r="D90" s="21"/>
      <c r="E90" s="199">
        <v>10</v>
      </c>
      <c r="F90" s="199"/>
    </row>
    <row r="91" spans="1:6" ht="26.25" customHeight="1">
      <c r="A91" s="198"/>
      <c r="B91" s="19"/>
      <c r="C91" s="290" t="s">
        <v>696</v>
      </c>
      <c r="D91" s="21"/>
      <c r="E91" s="199">
        <v>10</v>
      </c>
      <c r="F91" s="199"/>
    </row>
    <row r="92" spans="1:6" ht="26.25" customHeight="1">
      <c r="A92" s="198"/>
      <c r="B92" s="19"/>
      <c r="C92" s="290" t="s">
        <v>166</v>
      </c>
      <c r="D92" s="21"/>
      <c r="E92" s="199">
        <v>10</v>
      </c>
      <c r="F92" s="199"/>
    </row>
    <row r="93" spans="1:6" ht="26.25" customHeight="1">
      <c r="A93" s="198"/>
      <c r="B93" s="19"/>
      <c r="C93" s="290" t="s">
        <v>168</v>
      </c>
      <c r="D93" s="21"/>
      <c r="E93" s="199">
        <v>10</v>
      </c>
      <c r="F93" s="199"/>
    </row>
    <row r="94" spans="1:6" ht="26.25" customHeight="1">
      <c r="A94" s="198"/>
      <c r="B94" s="19"/>
      <c r="C94" s="290" t="s">
        <v>165</v>
      </c>
      <c r="D94" s="21"/>
      <c r="E94" s="199">
        <v>10</v>
      </c>
      <c r="F94" s="199"/>
    </row>
    <row r="95" spans="1:6" ht="26.25" customHeight="1">
      <c r="A95" s="198"/>
      <c r="B95" s="19"/>
      <c r="C95" s="290" t="s">
        <v>164</v>
      </c>
      <c r="D95" s="21"/>
      <c r="E95" s="199">
        <v>10</v>
      </c>
      <c r="F95" s="199"/>
    </row>
    <row r="96" spans="1:6" s="162" customFormat="1" ht="26.25" customHeight="1">
      <c r="A96" s="164">
        <v>6</v>
      </c>
      <c r="B96" s="183" t="s">
        <v>678</v>
      </c>
      <c r="C96" s="160"/>
      <c r="D96" s="160"/>
      <c r="E96" s="119">
        <v>12</v>
      </c>
      <c r="F96" s="199" t="s">
        <v>2106</v>
      </c>
    </row>
    <row r="97" spans="1:6" ht="26.25" customHeight="1">
      <c r="A97" s="198"/>
      <c r="B97" s="19"/>
      <c r="C97" s="290" t="s">
        <v>67</v>
      </c>
      <c r="D97" s="21"/>
      <c r="E97" s="199">
        <v>10</v>
      </c>
      <c r="F97" s="199"/>
    </row>
    <row r="98" spans="1:6" ht="26.25" customHeight="1">
      <c r="A98" s="198"/>
      <c r="B98" s="19"/>
      <c r="C98" s="290" t="s">
        <v>66</v>
      </c>
      <c r="D98" s="21"/>
      <c r="E98" s="199">
        <v>10</v>
      </c>
      <c r="F98" s="199"/>
    </row>
    <row r="99" spans="1:6" ht="26.25" customHeight="1">
      <c r="A99" s="198"/>
      <c r="B99" s="19"/>
      <c r="C99" s="290" t="s">
        <v>63</v>
      </c>
      <c r="D99" s="21"/>
      <c r="E99" s="199">
        <v>10</v>
      </c>
      <c r="F99" s="199"/>
    </row>
    <row r="100" spans="1:6" ht="26.25" customHeight="1">
      <c r="A100" s="198"/>
      <c r="B100" s="19"/>
      <c r="C100" s="290" t="s">
        <v>64</v>
      </c>
      <c r="D100" s="21"/>
      <c r="E100" s="199">
        <v>10</v>
      </c>
      <c r="F100" s="199"/>
    </row>
    <row r="101" spans="1:6" ht="26.25" customHeight="1">
      <c r="A101" s="198"/>
      <c r="B101" s="19"/>
      <c r="C101" s="21" t="s">
        <v>61</v>
      </c>
      <c r="D101" s="21"/>
      <c r="E101" s="199">
        <v>10</v>
      </c>
      <c r="F101" s="199"/>
    </row>
    <row r="102" spans="1:6" s="162" customFormat="1" ht="26.25" customHeight="1">
      <c r="A102" s="164">
        <v>7</v>
      </c>
      <c r="B102" s="183" t="s">
        <v>701</v>
      </c>
      <c r="C102" s="160"/>
      <c r="D102" s="160"/>
      <c r="E102" s="119">
        <v>12</v>
      </c>
      <c r="F102" s="119"/>
    </row>
    <row r="103" spans="1:6" ht="26.25" customHeight="1">
      <c r="A103" s="198"/>
      <c r="B103" s="19"/>
      <c r="C103" s="290" t="s">
        <v>134</v>
      </c>
      <c r="D103" s="21"/>
      <c r="E103" s="199">
        <v>10</v>
      </c>
      <c r="F103" s="199"/>
    </row>
    <row r="104" spans="1:6" ht="26.25" customHeight="1">
      <c r="A104" s="198"/>
      <c r="B104" s="19"/>
      <c r="C104" s="290" t="s">
        <v>2001</v>
      </c>
      <c r="D104" s="21"/>
      <c r="E104" s="199">
        <v>10</v>
      </c>
      <c r="F104" s="199"/>
    </row>
    <row r="105" spans="1:6" ht="26.25" customHeight="1">
      <c r="A105" s="198"/>
      <c r="B105" s="19"/>
      <c r="C105" s="290" t="s">
        <v>703</v>
      </c>
      <c r="D105" s="21"/>
      <c r="E105" s="199">
        <v>10</v>
      </c>
      <c r="F105" s="199"/>
    </row>
    <row r="106" spans="1:6" s="162" customFormat="1" ht="26.25" customHeight="1">
      <c r="A106" s="164">
        <v>8</v>
      </c>
      <c r="B106" s="183" t="s">
        <v>640</v>
      </c>
      <c r="C106" s="160"/>
      <c r="D106" s="160"/>
      <c r="E106" s="119">
        <v>12</v>
      </c>
      <c r="F106" s="119"/>
    </row>
    <row r="107" spans="1:6" ht="26.25" customHeight="1">
      <c r="A107" s="198"/>
      <c r="B107" s="19"/>
      <c r="C107" s="290" t="s">
        <v>85</v>
      </c>
      <c r="D107" s="21"/>
      <c r="E107" s="199">
        <v>10</v>
      </c>
      <c r="F107" s="199"/>
    </row>
    <row r="108" spans="1:6" ht="26.25" customHeight="1">
      <c r="A108" s="198"/>
      <c r="B108" s="19"/>
      <c r="C108" s="290" t="s">
        <v>151</v>
      </c>
      <c r="D108" s="21"/>
      <c r="E108" s="199">
        <v>10</v>
      </c>
      <c r="F108" s="199"/>
    </row>
    <row r="109" spans="1:6" ht="26.25" customHeight="1">
      <c r="A109" s="198"/>
      <c r="B109" s="19"/>
      <c r="C109" s="290" t="s">
        <v>84</v>
      </c>
      <c r="D109" s="21"/>
      <c r="E109" s="199">
        <v>10</v>
      </c>
      <c r="F109" s="199"/>
    </row>
    <row r="110" spans="1:6" ht="26.25" customHeight="1">
      <c r="A110" s="198"/>
      <c r="B110" s="19"/>
      <c r="C110" s="290" t="s">
        <v>79</v>
      </c>
      <c r="D110" s="21"/>
      <c r="E110" s="199">
        <v>10</v>
      </c>
      <c r="F110" s="199"/>
    </row>
    <row r="111" spans="1:6" ht="26.25" customHeight="1">
      <c r="A111" s="198"/>
      <c r="B111" s="19"/>
      <c r="C111" s="21" t="s">
        <v>150</v>
      </c>
      <c r="D111" s="21"/>
      <c r="E111" s="199">
        <v>10</v>
      </c>
      <c r="F111" s="199"/>
    </row>
    <row r="112" spans="1:6" ht="26.25" customHeight="1">
      <c r="A112" s="198"/>
      <c r="B112" s="19"/>
      <c r="C112" s="290" t="s">
        <v>82</v>
      </c>
      <c r="D112" s="21"/>
      <c r="E112" s="199">
        <v>10</v>
      </c>
      <c r="F112" s="199"/>
    </row>
    <row r="113" spans="1:6" ht="26.25" customHeight="1">
      <c r="A113" s="198"/>
      <c r="B113" s="19"/>
      <c r="C113" s="290" t="s">
        <v>1710</v>
      </c>
      <c r="D113" s="21"/>
      <c r="E113" s="199">
        <v>10</v>
      </c>
      <c r="F113" s="199"/>
    </row>
    <row r="114" spans="1:6" s="162" customFormat="1" ht="26.25" customHeight="1">
      <c r="A114" s="164">
        <v>9</v>
      </c>
      <c r="B114" s="160" t="s">
        <v>1978</v>
      </c>
      <c r="C114" s="160"/>
      <c r="D114" s="160"/>
      <c r="E114" s="119">
        <v>12</v>
      </c>
      <c r="F114" s="119" t="s">
        <v>2111</v>
      </c>
    </row>
    <row r="115" spans="1:6" ht="26.25" customHeight="1">
      <c r="A115" s="198"/>
      <c r="B115" s="19"/>
      <c r="C115" s="248" t="s">
        <v>1980</v>
      </c>
      <c r="D115" s="248"/>
      <c r="E115" s="147"/>
      <c r="F115" s="199" t="s">
        <v>2095</v>
      </c>
    </row>
    <row r="116" spans="1:6" ht="26.25" customHeight="1">
      <c r="A116" s="198"/>
      <c r="B116" s="19"/>
      <c r="C116" s="290" t="s">
        <v>654</v>
      </c>
      <c r="D116" s="21"/>
      <c r="E116" s="199">
        <v>10</v>
      </c>
      <c r="F116" s="199"/>
    </row>
    <row r="117" spans="1:6" ht="26.25" customHeight="1">
      <c r="A117" s="198"/>
      <c r="B117" s="19"/>
      <c r="C117" s="21" t="s">
        <v>73</v>
      </c>
      <c r="D117" s="21"/>
      <c r="E117" s="199">
        <v>10</v>
      </c>
      <c r="F117" s="199"/>
    </row>
    <row r="118" spans="1:6" ht="26.25" customHeight="1">
      <c r="A118" s="198"/>
      <c r="B118" s="19"/>
      <c r="C118" s="290" t="s">
        <v>147</v>
      </c>
      <c r="D118" s="21"/>
      <c r="E118" s="199">
        <v>10</v>
      </c>
      <c r="F118" s="199"/>
    </row>
    <row r="119" spans="1:6" ht="26.25" customHeight="1">
      <c r="A119" s="198"/>
      <c r="B119" s="19"/>
      <c r="C119" s="290" t="s">
        <v>1714</v>
      </c>
      <c r="D119" s="21"/>
      <c r="E119" s="199">
        <v>10</v>
      </c>
      <c r="F119" s="199"/>
    </row>
    <row r="120" spans="1:6" ht="26.25" customHeight="1">
      <c r="A120" s="198"/>
      <c r="B120" s="19"/>
      <c r="C120" s="21" t="s">
        <v>762</v>
      </c>
      <c r="D120" s="21"/>
      <c r="E120" s="199">
        <v>10</v>
      </c>
      <c r="F120" s="199" t="s">
        <v>2096</v>
      </c>
    </row>
    <row r="121" spans="1:6" ht="26.25" customHeight="1">
      <c r="A121" s="198"/>
      <c r="B121" s="19"/>
      <c r="C121" s="290" t="s">
        <v>145</v>
      </c>
      <c r="D121" s="21"/>
      <c r="E121" s="199">
        <v>10</v>
      </c>
      <c r="F121" s="199"/>
    </row>
    <row r="122" spans="1:6" ht="26.25" customHeight="1">
      <c r="A122" s="198"/>
      <c r="B122" s="19"/>
      <c r="C122" s="290" t="s">
        <v>69</v>
      </c>
      <c r="D122" s="21"/>
      <c r="E122" s="199">
        <v>10</v>
      </c>
      <c r="F122" s="199"/>
    </row>
    <row r="123" spans="1:6" s="162" customFormat="1" ht="26.25" customHeight="1">
      <c r="A123" s="164">
        <v>10</v>
      </c>
      <c r="B123" s="183" t="s">
        <v>661</v>
      </c>
      <c r="C123" s="160"/>
      <c r="D123" s="160"/>
      <c r="E123" s="119">
        <v>12</v>
      </c>
      <c r="F123" s="119"/>
    </row>
    <row r="124" spans="1:6" ht="26.25" customHeight="1">
      <c r="A124" s="198"/>
      <c r="B124" s="19"/>
      <c r="C124" s="21" t="s">
        <v>662</v>
      </c>
      <c r="D124" s="21"/>
      <c r="E124" s="199">
        <v>10</v>
      </c>
      <c r="F124" s="199" t="s">
        <v>2097</v>
      </c>
    </row>
    <row r="125" spans="1:6" ht="26.25" customHeight="1">
      <c r="A125" s="198"/>
      <c r="B125" s="19"/>
      <c r="C125" s="290" t="s">
        <v>90</v>
      </c>
      <c r="D125" s="21"/>
      <c r="E125" s="199">
        <v>10</v>
      </c>
      <c r="F125" s="199"/>
    </row>
    <row r="126" spans="1:6" ht="26.25" customHeight="1">
      <c r="A126" s="198"/>
      <c r="B126" s="19"/>
      <c r="C126" s="290" t="s">
        <v>89</v>
      </c>
      <c r="D126" s="21"/>
      <c r="E126" s="199">
        <v>10</v>
      </c>
      <c r="F126" s="199"/>
    </row>
    <row r="127" spans="1:6" ht="26.25" customHeight="1">
      <c r="A127" s="198"/>
      <c r="B127" s="19"/>
      <c r="C127" s="290" t="s">
        <v>91</v>
      </c>
      <c r="D127" s="21"/>
      <c r="E127" s="199">
        <v>10</v>
      </c>
      <c r="F127" s="199"/>
    </row>
    <row r="128" spans="1:6" ht="26.25" customHeight="1">
      <c r="A128" s="198"/>
      <c r="B128" s="19"/>
      <c r="C128" s="290" t="s">
        <v>665</v>
      </c>
      <c r="D128" s="21"/>
      <c r="E128" s="199">
        <v>10</v>
      </c>
      <c r="F128" s="199"/>
    </row>
    <row r="129" spans="1:6" ht="26.25" customHeight="1">
      <c r="A129" s="198"/>
      <c r="B129" s="19"/>
      <c r="C129" s="290" t="s">
        <v>92</v>
      </c>
      <c r="D129" s="21"/>
      <c r="E129" s="199">
        <v>10</v>
      </c>
      <c r="F129" s="199"/>
    </row>
    <row r="130" spans="1:6" ht="26.25" customHeight="1">
      <c r="A130" s="198"/>
      <c r="B130" s="19"/>
      <c r="C130" s="290" t="s">
        <v>93</v>
      </c>
      <c r="D130" s="21"/>
      <c r="E130" s="199">
        <v>10</v>
      </c>
      <c r="F130" s="199"/>
    </row>
    <row r="131" spans="1:6" s="162" customFormat="1" ht="26.25" customHeight="1">
      <c r="A131" s="164">
        <v>11</v>
      </c>
      <c r="B131" s="183" t="s">
        <v>710</v>
      </c>
      <c r="C131" s="160"/>
      <c r="D131" s="160"/>
      <c r="E131" s="119">
        <v>12</v>
      </c>
      <c r="F131" s="119"/>
    </row>
    <row r="132" spans="1:6" ht="26.25" customHeight="1">
      <c r="A132" s="198"/>
      <c r="B132" s="184"/>
      <c r="C132" s="290" t="s">
        <v>1718</v>
      </c>
      <c r="D132" s="21"/>
      <c r="E132" s="199">
        <v>10</v>
      </c>
      <c r="F132" s="199"/>
    </row>
    <row r="133" spans="1:6" s="162" customFormat="1" ht="26.25" customHeight="1">
      <c r="A133" s="164">
        <v>12</v>
      </c>
      <c r="B133" s="183" t="s">
        <v>739</v>
      </c>
      <c r="C133" s="160"/>
      <c r="D133" s="160"/>
      <c r="E133" s="119">
        <v>2</v>
      </c>
      <c r="F133" s="119"/>
    </row>
    <row r="134" spans="1:6" s="162" customFormat="1" ht="26.25" customHeight="1">
      <c r="A134" s="164">
        <v>13</v>
      </c>
      <c r="B134" s="183" t="s">
        <v>670</v>
      </c>
      <c r="C134" s="160"/>
      <c r="D134" s="160"/>
      <c r="E134" s="119">
        <v>12</v>
      </c>
      <c r="F134" s="119"/>
    </row>
    <row r="135" spans="1:6" ht="26.25" customHeight="1">
      <c r="A135" s="198"/>
      <c r="B135" s="19"/>
      <c r="C135" s="290" t="s">
        <v>1992</v>
      </c>
      <c r="D135" s="21"/>
      <c r="E135" s="274" t="s">
        <v>2088</v>
      </c>
      <c r="F135" s="199"/>
    </row>
    <row r="136" spans="1:6" ht="26.25" customHeight="1">
      <c r="A136" s="198"/>
      <c r="B136" s="19"/>
      <c r="C136" s="21" t="s">
        <v>2081</v>
      </c>
      <c r="D136" s="21"/>
      <c r="E136" s="199">
        <v>10</v>
      </c>
      <c r="F136" s="199"/>
    </row>
    <row r="137" spans="1:6" ht="26.25" customHeight="1">
      <c r="A137" s="198"/>
      <c r="B137" s="19"/>
      <c r="C137" s="290" t="s">
        <v>107</v>
      </c>
      <c r="D137" s="21"/>
      <c r="E137" s="199">
        <v>10</v>
      </c>
      <c r="F137" s="199"/>
    </row>
    <row r="138" spans="1:6" ht="26.25" customHeight="1">
      <c r="A138" s="198"/>
      <c r="B138" s="19"/>
      <c r="C138" s="290" t="s">
        <v>108</v>
      </c>
      <c r="D138" s="21"/>
      <c r="E138" s="199">
        <v>10</v>
      </c>
      <c r="F138" s="199"/>
    </row>
    <row r="139" spans="1:6" ht="26.25" customHeight="1">
      <c r="A139" s="198"/>
      <c r="B139" s="19"/>
      <c r="C139" s="290" t="s">
        <v>1738</v>
      </c>
      <c r="D139" s="21"/>
      <c r="E139" s="199">
        <v>10</v>
      </c>
      <c r="F139" s="199"/>
    </row>
    <row r="140" spans="1:6" ht="26.25" customHeight="1">
      <c r="A140" s="198"/>
      <c r="B140" s="19"/>
      <c r="C140" s="290" t="s">
        <v>109</v>
      </c>
      <c r="D140" s="21"/>
      <c r="E140" s="199">
        <v>10</v>
      </c>
      <c r="F140" s="199"/>
    </row>
    <row r="141" spans="1:6" s="162" customFormat="1" ht="26.25" customHeight="1">
      <c r="A141" s="164">
        <v>14</v>
      </c>
      <c r="B141" s="183" t="s">
        <v>636</v>
      </c>
      <c r="C141" s="160"/>
      <c r="D141" s="160"/>
      <c r="E141" s="119">
        <v>12</v>
      </c>
      <c r="F141" s="119"/>
    </row>
    <row r="142" spans="1:6" ht="26.25" customHeight="1">
      <c r="A142" s="198"/>
      <c r="B142" s="19"/>
      <c r="C142" s="21" t="s">
        <v>96</v>
      </c>
      <c r="D142" s="21"/>
      <c r="E142" s="199">
        <v>10</v>
      </c>
      <c r="F142" s="199"/>
    </row>
    <row r="143" spans="1:6" ht="26.25" customHeight="1">
      <c r="A143" s="198"/>
      <c r="B143" s="19"/>
      <c r="C143" s="21" t="s">
        <v>637</v>
      </c>
      <c r="D143" s="21"/>
      <c r="E143" s="199">
        <v>10</v>
      </c>
      <c r="F143" s="199"/>
    </row>
    <row r="144" spans="1:6" ht="26.25" customHeight="1">
      <c r="A144" s="198"/>
      <c r="B144" s="19"/>
      <c r="C144" s="21" t="s">
        <v>947</v>
      </c>
      <c r="D144" s="21"/>
      <c r="E144" s="199">
        <v>10</v>
      </c>
      <c r="F144" s="199"/>
    </row>
    <row r="145" spans="1:6" ht="26.25" customHeight="1">
      <c r="A145" s="198"/>
      <c r="B145" s="19"/>
      <c r="C145" s="21" t="s">
        <v>638</v>
      </c>
      <c r="D145" s="21"/>
      <c r="E145" s="199">
        <v>10</v>
      </c>
      <c r="F145" s="199"/>
    </row>
    <row r="146" spans="1:6" s="251" customFormat="1" ht="26.25" customHeight="1">
      <c r="A146" s="149"/>
      <c r="B146" s="148"/>
      <c r="C146" s="21" t="s">
        <v>97</v>
      </c>
      <c r="D146" s="248"/>
      <c r="E146" s="147">
        <v>10</v>
      </c>
      <c r="F146" s="147"/>
    </row>
    <row r="147" spans="1:6" s="162" customFormat="1" ht="26.25" customHeight="1">
      <c r="A147" s="164">
        <v>15</v>
      </c>
      <c r="B147" s="183" t="s">
        <v>733</v>
      </c>
      <c r="C147" s="160"/>
      <c r="D147" s="160"/>
      <c r="E147" s="119">
        <v>12</v>
      </c>
      <c r="F147" s="119"/>
    </row>
    <row r="148" spans="1:6" ht="26.25" customHeight="1">
      <c r="A148" s="198"/>
      <c r="B148" s="19"/>
      <c r="C148" s="290" t="s">
        <v>114</v>
      </c>
      <c r="D148" s="21"/>
      <c r="E148" s="199">
        <v>10</v>
      </c>
      <c r="F148" s="199"/>
    </row>
    <row r="149" spans="1:6" ht="26.25" customHeight="1">
      <c r="A149" s="198"/>
      <c r="B149" s="19"/>
      <c r="C149" s="290" t="s">
        <v>92</v>
      </c>
      <c r="D149" s="21"/>
      <c r="E149" s="199">
        <v>10</v>
      </c>
      <c r="F149" s="199"/>
    </row>
    <row r="150" spans="1:6" ht="26.25" customHeight="1">
      <c r="A150" s="198"/>
      <c r="B150" s="19"/>
      <c r="C150" s="290" t="s">
        <v>1742</v>
      </c>
      <c r="D150" s="21"/>
      <c r="E150" s="199">
        <v>10</v>
      </c>
      <c r="F150" s="199"/>
    </row>
    <row r="151" spans="1:6" ht="26.25" customHeight="1">
      <c r="A151" s="198"/>
      <c r="B151" s="19"/>
      <c r="C151" s="290" t="s">
        <v>153</v>
      </c>
      <c r="D151" s="21"/>
      <c r="E151" s="199">
        <v>10</v>
      </c>
      <c r="F151" s="199"/>
    </row>
    <row r="152" spans="1:6" s="162" customFormat="1" ht="26.25" customHeight="1">
      <c r="A152" s="223" t="s">
        <v>1253</v>
      </c>
      <c r="B152" s="227" t="s">
        <v>2016</v>
      </c>
      <c r="C152" s="225"/>
      <c r="D152" s="225"/>
      <c r="E152" s="226">
        <v>12</v>
      </c>
      <c r="F152" s="226" t="s">
        <v>2107</v>
      </c>
    </row>
  </sheetData>
  <sheetProtection/>
  <mergeCells count="7">
    <mergeCell ref="F2:F6"/>
    <mergeCell ref="A2:A6"/>
    <mergeCell ref="B2:B6"/>
    <mergeCell ref="E4:E6"/>
    <mergeCell ref="C4:C6"/>
    <mergeCell ref="D4:D6"/>
    <mergeCell ref="C2:E3"/>
  </mergeCells>
  <printOptions/>
  <pageMargins left="0.2" right="0" top="0.25" bottom="0.2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R220"/>
  <sheetViews>
    <sheetView zoomScale="55" zoomScaleNormal="55" zoomScaleSheetLayoutView="70" zoomScalePageLayoutView="0" workbookViewId="0" topLeftCell="A1">
      <pane ySplit="6" topLeftCell="A91" activePane="bottomLeft" state="frozen"/>
      <selection pane="topLeft" activeCell="O163" sqref="O163:O165"/>
      <selection pane="bottomLeft" activeCell="O163" sqref="O163:O165"/>
    </sheetView>
  </sheetViews>
  <sheetFormatPr defaultColWidth="9.140625" defaultRowHeight="39" customHeight="1"/>
  <cols>
    <col min="1" max="1" width="5.421875" style="152" customWidth="1"/>
    <col min="2" max="2" width="25.57421875" style="155" customWidth="1"/>
    <col min="3" max="3" width="16.7109375" style="212" customWidth="1"/>
    <col min="4" max="4" width="21.7109375" style="212" customWidth="1"/>
    <col min="5" max="5" width="20.57421875" style="212" customWidth="1"/>
    <col min="6" max="6" width="19.140625" style="212" customWidth="1"/>
    <col min="7" max="7" width="18.7109375" style="212" customWidth="1"/>
    <col min="8" max="8" width="16.8515625" style="212" customWidth="1"/>
    <col min="9" max="9" width="17.00390625" style="212" customWidth="1"/>
    <col min="10" max="10" width="16.421875" style="212" customWidth="1"/>
    <col min="11" max="11" width="16.421875" style="212" hidden="1" customWidth="1"/>
    <col min="12" max="12" width="23.7109375" style="212" hidden="1" customWidth="1"/>
    <col min="13" max="13" width="16.421875" style="212" hidden="1" customWidth="1"/>
    <col min="14" max="14" width="16.421875" style="212" customWidth="1"/>
    <col min="15" max="15" width="20.00390625" style="212" customWidth="1"/>
    <col min="16" max="17" width="16.421875" style="212" customWidth="1"/>
    <col min="18" max="18" width="29.28125" style="212" customWidth="1"/>
    <col min="19" max="16384" width="9.140625" style="155" customWidth="1"/>
  </cols>
  <sheetData>
    <row r="1" spans="1:2" ht="39" customHeight="1">
      <c r="A1" s="43"/>
      <c r="B1" s="43"/>
    </row>
    <row r="2" spans="1:18" s="162" customFormat="1" ht="39" customHeight="1">
      <c r="A2" s="348" t="s">
        <v>627</v>
      </c>
      <c r="B2" s="348" t="s">
        <v>958</v>
      </c>
      <c r="C2" s="371" t="s">
        <v>1914</v>
      </c>
      <c r="D2" s="348" t="s">
        <v>1926</v>
      </c>
      <c r="E2" s="348"/>
      <c r="F2" s="348" t="s">
        <v>2089</v>
      </c>
      <c r="G2" s="348"/>
      <c r="H2" s="348" t="s">
        <v>1941</v>
      </c>
      <c r="I2" s="348"/>
      <c r="J2" s="348"/>
      <c r="K2" s="348" t="s">
        <v>2021</v>
      </c>
      <c r="L2" s="348"/>
      <c r="M2" s="348"/>
      <c r="N2" s="365" t="s">
        <v>2090</v>
      </c>
      <c r="O2" s="366"/>
      <c r="P2" s="366"/>
      <c r="Q2" s="367"/>
      <c r="R2" s="348" t="s">
        <v>1</v>
      </c>
    </row>
    <row r="3" spans="1:18" s="162" customFormat="1" ht="39" customHeight="1">
      <c r="A3" s="348"/>
      <c r="B3" s="348"/>
      <c r="C3" s="372"/>
      <c r="D3" s="348"/>
      <c r="E3" s="348"/>
      <c r="F3" s="348"/>
      <c r="G3" s="348"/>
      <c r="H3" s="348"/>
      <c r="I3" s="348"/>
      <c r="J3" s="348"/>
      <c r="K3" s="348"/>
      <c r="L3" s="348"/>
      <c r="M3" s="348"/>
      <c r="N3" s="368"/>
      <c r="O3" s="369"/>
      <c r="P3" s="369"/>
      <c r="Q3" s="370"/>
      <c r="R3" s="348"/>
    </row>
    <row r="4" spans="1:18" s="162" customFormat="1" ht="39" customHeight="1">
      <c r="A4" s="348"/>
      <c r="B4" s="348"/>
      <c r="C4" s="372"/>
      <c r="D4" s="348" t="s">
        <v>1927</v>
      </c>
      <c r="E4" s="348" t="s">
        <v>1928</v>
      </c>
      <c r="F4" s="348" t="s">
        <v>1927</v>
      </c>
      <c r="G4" s="348" t="s">
        <v>1928</v>
      </c>
      <c r="H4" s="348" t="s">
        <v>1927</v>
      </c>
      <c r="I4" s="348" t="s">
        <v>1933</v>
      </c>
      <c r="J4" s="348" t="s">
        <v>1932</v>
      </c>
      <c r="K4" s="348" t="s">
        <v>2017</v>
      </c>
      <c r="L4" s="348" t="s">
        <v>1933</v>
      </c>
      <c r="M4" s="348" t="s">
        <v>1932</v>
      </c>
      <c r="N4" s="348" t="s">
        <v>1927</v>
      </c>
      <c r="O4" s="348" t="s">
        <v>1933</v>
      </c>
      <c r="P4" s="348" t="s">
        <v>1932</v>
      </c>
      <c r="Q4" s="371" t="s">
        <v>2024</v>
      </c>
      <c r="R4" s="348"/>
    </row>
    <row r="5" spans="1:18" s="162" customFormat="1" ht="39" customHeight="1">
      <c r="A5" s="348"/>
      <c r="B5" s="348"/>
      <c r="C5" s="372"/>
      <c r="D5" s="348"/>
      <c r="E5" s="348"/>
      <c r="F5" s="348"/>
      <c r="G5" s="348"/>
      <c r="H5" s="348"/>
      <c r="I5" s="348"/>
      <c r="J5" s="348"/>
      <c r="K5" s="348"/>
      <c r="L5" s="348"/>
      <c r="M5" s="348"/>
      <c r="N5" s="348"/>
      <c r="O5" s="348"/>
      <c r="P5" s="348"/>
      <c r="Q5" s="372"/>
      <c r="R5" s="348"/>
    </row>
    <row r="6" spans="1:18" s="162" customFormat="1" ht="39" customHeight="1">
      <c r="A6" s="348"/>
      <c r="B6" s="348"/>
      <c r="C6" s="373"/>
      <c r="D6" s="348"/>
      <c r="E6" s="348"/>
      <c r="F6" s="348"/>
      <c r="G6" s="348"/>
      <c r="H6" s="348"/>
      <c r="I6" s="348"/>
      <c r="J6" s="348"/>
      <c r="K6" s="348"/>
      <c r="L6" s="348"/>
      <c r="M6" s="348"/>
      <c r="N6" s="348"/>
      <c r="O6" s="348"/>
      <c r="P6" s="348"/>
      <c r="Q6" s="373"/>
      <c r="R6" s="348"/>
    </row>
    <row r="7" spans="1:18" s="162" customFormat="1" ht="39" customHeight="1">
      <c r="A7" s="119"/>
      <c r="B7" s="119" t="s">
        <v>2014</v>
      </c>
      <c r="C7" s="119"/>
      <c r="D7" s="205">
        <f aca="true" t="shared" si="0" ref="D7:J7">D8+D11+D22+D23+D108</f>
        <v>26</v>
      </c>
      <c r="E7" s="205">
        <f t="shared" si="0"/>
        <v>231</v>
      </c>
      <c r="F7" s="205">
        <f t="shared" si="0"/>
        <v>0</v>
      </c>
      <c r="G7" s="205">
        <f t="shared" si="0"/>
        <v>0</v>
      </c>
      <c r="H7" s="205">
        <f t="shared" si="0"/>
        <v>24</v>
      </c>
      <c r="I7" s="205">
        <f t="shared" si="0"/>
        <v>19</v>
      </c>
      <c r="J7" s="205">
        <f t="shared" si="0"/>
        <v>3</v>
      </c>
      <c r="K7" s="205">
        <v>25</v>
      </c>
      <c r="L7" s="205">
        <f>L8+L11+L22+L23+L108</f>
        <v>9</v>
      </c>
      <c r="M7" s="205">
        <f>M8+M11+M22+M23+M108</f>
        <v>0</v>
      </c>
      <c r="N7" s="119"/>
      <c r="O7" s="119"/>
      <c r="P7" s="119"/>
      <c r="Q7" s="119"/>
      <c r="R7" s="119"/>
    </row>
    <row r="8" spans="1:18" s="162" customFormat="1" ht="39" customHeight="1">
      <c r="A8" s="188" t="s">
        <v>4</v>
      </c>
      <c r="B8" s="188" t="s">
        <v>32</v>
      </c>
      <c r="C8" s="195"/>
      <c r="D8" s="195">
        <v>2</v>
      </c>
      <c r="E8" s="195">
        <v>18</v>
      </c>
      <c r="F8" s="195"/>
      <c r="G8" s="195"/>
      <c r="H8" s="195">
        <v>2</v>
      </c>
      <c r="I8" s="195">
        <v>10</v>
      </c>
      <c r="J8" s="195">
        <v>2</v>
      </c>
      <c r="K8" s="195">
        <v>2</v>
      </c>
      <c r="L8" s="195"/>
      <c r="M8" s="195"/>
      <c r="N8" s="195"/>
      <c r="O8" s="195"/>
      <c r="P8" s="195"/>
      <c r="Q8" s="195"/>
      <c r="R8" s="195"/>
    </row>
    <row r="9" spans="1:18" ht="39" customHeight="1">
      <c r="A9" s="198">
        <v>1</v>
      </c>
      <c r="B9" s="197" t="s">
        <v>33</v>
      </c>
      <c r="C9" s="199">
        <v>8</v>
      </c>
      <c r="D9" s="197" t="s">
        <v>33</v>
      </c>
      <c r="E9" s="199"/>
      <c r="F9" s="199"/>
      <c r="G9" s="199"/>
      <c r="H9" s="215" t="s">
        <v>33</v>
      </c>
      <c r="I9" s="199"/>
      <c r="J9" s="199"/>
      <c r="K9" s="200" t="s">
        <v>33</v>
      </c>
      <c r="L9" s="199"/>
      <c r="M9" s="199"/>
      <c r="N9" s="199" t="s">
        <v>33</v>
      </c>
      <c r="O9" s="199"/>
      <c r="P9" s="199"/>
      <c r="Q9" s="274" t="s">
        <v>2082</v>
      </c>
      <c r="R9" s="199"/>
    </row>
    <row r="10" spans="1:18" ht="39" customHeight="1">
      <c r="A10" s="198">
        <v>2</v>
      </c>
      <c r="B10" s="197" t="s">
        <v>36</v>
      </c>
      <c r="C10" s="199">
        <v>5</v>
      </c>
      <c r="D10" s="197" t="s">
        <v>36</v>
      </c>
      <c r="E10" s="197"/>
      <c r="F10" s="197"/>
      <c r="G10" s="197"/>
      <c r="H10" s="215" t="s">
        <v>36</v>
      </c>
      <c r="I10" s="199"/>
      <c r="J10" s="199"/>
      <c r="K10" s="200" t="s">
        <v>36</v>
      </c>
      <c r="L10" s="197">
        <v>0</v>
      </c>
      <c r="M10" s="199"/>
      <c r="N10" s="215" t="s">
        <v>36</v>
      </c>
      <c r="O10" s="199"/>
      <c r="P10" s="199"/>
      <c r="Q10" s="199">
        <v>6</v>
      </c>
      <c r="R10" s="199"/>
    </row>
    <row r="11" spans="1:18" s="162" customFormat="1" ht="39" customHeight="1">
      <c r="A11" s="188" t="s">
        <v>5</v>
      </c>
      <c r="B11" s="188" t="s">
        <v>322</v>
      </c>
      <c r="C11" s="195"/>
      <c r="D11" s="265">
        <v>2</v>
      </c>
      <c r="E11" s="266">
        <v>12</v>
      </c>
      <c r="F11" s="266"/>
      <c r="G11" s="266"/>
      <c r="H11" s="195">
        <v>1</v>
      </c>
      <c r="I11" s="195">
        <v>9</v>
      </c>
      <c r="J11" s="195"/>
      <c r="K11" s="206">
        <v>1</v>
      </c>
      <c r="L11" s="197">
        <v>9</v>
      </c>
      <c r="M11" s="195"/>
      <c r="N11" s="195"/>
      <c r="O11" s="195"/>
      <c r="P11" s="195"/>
      <c r="Q11" s="195"/>
      <c r="R11" s="195"/>
    </row>
    <row r="12" spans="1:18" s="162" customFormat="1" ht="77.25" customHeight="1">
      <c r="A12" s="164">
        <v>1</v>
      </c>
      <c r="B12" s="203" t="s">
        <v>899</v>
      </c>
      <c r="C12" s="119">
        <v>7</v>
      </c>
      <c r="D12" s="203" t="s">
        <v>899</v>
      </c>
      <c r="E12" s="203"/>
      <c r="F12" s="203" t="s">
        <v>1942</v>
      </c>
      <c r="G12" s="203"/>
      <c r="H12" s="119" t="s">
        <v>1943</v>
      </c>
      <c r="I12" s="119"/>
      <c r="J12" s="119"/>
      <c r="K12" s="206" t="s">
        <v>1943</v>
      </c>
      <c r="L12" s="203">
        <v>0</v>
      </c>
      <c r="M12" s="119"/>
      <c r="N12" s="119" t="s">
        <v>1943</v>
      </c>
      <c r="O12" s="119"/>
      <c r="P12" s="119"/>
      <c r="Q12" s="119"/>
      <c r="R12" s="119"/>
    </row>
    <row r="13" spans="1:18" ht="39" customHeight="1">
      <c r="A13" s="198"/>
      <c r="B13" s="18"/>
      <c r="C13" s="214" t="s">
        <v>1098</v>
      </c>
      <c r="D13" s="197"/>
      <c r="E13" s="197" t="s">
        <v>1098</v>
      </c>
      <c r="F13" s="350"/>
      <c r="G13" s="358" t="s">
        <v>1944</v>
      </c>
      <c r="H13" s="352"/>
      <c r="I13" s="359" t="s">
        <v>377</v>
      </c>
      <c r="J13" s="352"/>
      <c r="K13" s="199"/>
      <c r="L13" s="350" t="s">
        <v>377</v>
      </c>
      <c r="M13" s="199"/>
      <c r="N13" s="352"/>
      <c r="O13" s="354" t="s">
        <v>377</v>
      </c>
      <c r="P13" s="352"/>
      <c r="Q13" s="352">
        <v>9</v>
      </c>
      <c r="R13" s="352"/>
    </row>
    <row r="14" spans="1:18" ht="39" customHeight="1">
      <c r="A14" s="198"/>
      <c r="B14" s="18"/>
      <c r="C14" s="214" t="s">
        <v>1102</v>
      </c>
      <c r="D14" s="197"/>
      <c r="E14" s="197" t="s">
        <v>1102</v>
      </c>
      <c r="F14" s="351"/>
      <c r="G14" s="358"/>
      <c r="H14" s="353"/>
      <c r="I14" s="359"/>
      <c r="J14" s="353"/>
      <c r="K14" s="199"/>
      <c r="L14" s="351"/>
      <c r="M14" s="199"/>
      <c r="N14" s="353"/>
      <c r="O14" s="355"/>
      <c r="P14" s="353"/>
      <c r="Q14" s="353"/>
      <c r="R14" s="353"/>
    </row>
    <row r="15" spans="1:18" ht="39" customHeight="1">
      <c r="A15" s="198"/>
      <c r="B15" s="18"/>
      <c r="C15" s="214" t="s">
        <v>908</v>
      </c>
      <c r="D15" s="197"/>
      <c r="E15" s="197" t="s">
        <v>1099</v>
      </c>
      <c r="F15" s="197"/>
      <c r="G15" s="197"/>
      <c r="H15" s="199"/>
      <c r="I15" s="214" t="s">
        <v>908</v>
      </c>
      <c r="J15" s="199"/>
      <c r="K15" s="199"/>
      <c r="L15" s="197" t="s">
        <v>908</v>
      </c>
      <c r="M15" s="199"/>
      <c r="N15" s="199"/>
      <c r="O15" s="215" t="s">
        <v>908</v>
      </c>
      <c r="P15" s="199"/>
      <c r="Q15" s="199">
        <v>2</v>
      </c>
      <c r="R15" s="199"/>
    </row>
    <row r="16" spans="1:18" ht="39" customHeight="1">
      <c r="A16" s="198"/>
      <c r="B16" s="18"/>
      <c r="C16" s="214" t="s">
        <v>374</v>
      </c>
      <c r="D16" s="197"/>
      <c r="E16" s="197" t="s">
        <v>374</v>
      </c>
      <c r="F16" s="197"/>
      <c r="G16" s="197"/>
      <c r="H16" s="199"/>
      <c r="I16" s="214" t="s">
        <v>374</v>
      </c>
      <c r="J16" s="199"/>
      <c r="K16" s="199"/>
      <c r="L16" s="197" t="s">
        <v>374</v>
      </c>
      <c r="M16" s="199"/>
      <c r="N16" s="199"/>
      <c r="O16" s="215" t="s">
        <v>374</v>
      </c>
      <c r="P16" s="199"/>
      <c r="Q16" s="199">
        <v>2</v>
      </c>
      <c r="R16" s="199"/>
    </row>
    <row r="17" spans="1:18" ht="39" customHeight="1">
      <c r="A17" s="198"/>
      <c r="B17" s="18"/>
      <c r="C17" s="214" t="s">
        <v>378</v>
      </c>
      <c r="D17" s="197"/>
      <c r="E17" s="197" t="s">
        <v>378</v>
      </c>
      <c r="F17" s="197"/>
      <c r="G17" s="197"/>
      <c r="H17" s="199"/>
      <c r="I17" s="214" t="s">
        <v>378</v>
      </c>
      <c r="J17" s="199"/>
      <c r="K17" s="199"/>
      <c r="L17" s="197" t="s">
        <v>378</v>
      </c>
      <c r="M17" s="199"/>
      <c r="N17" s="199"/>
      <c r="O17" s="215" t="s">
        <v>378</v>
      </c>
      <c r="P17" s="199"/>
      <c r="Q17" s="199">
        <v>2</v>
      </c>
      <c r="R17" s="199"/>
    </row>
    <row r="18" spans="1:18" s="162" customFormat="1" ht="60.75" customHeight="1">
      <c r="A18" s="164">
        <v>2</v>
      </c>
      <c r="B18" s="203" t="s">
        <v>909</v>
      </c>
      <c r="C18" s="213">
        <v>3</v>
      </c>
      <c r="D18" s="203" t="s">
        <v>909</v>
      </c>
      <c r="E18" s="203"/>
      <c r="F18" s="203" t="s">
        <v>1942</v>
      </c>
      <c r="G18" s="203"/>
      <c r="H18" s="119" t="s">
        <v>1943</v>
      </c>
      <c r="I18" s="119"/>
      <c r="J18" s="119"/>
      <c r="K18" s="206" t="s">
        <v>1943</v>
      </c>
      <c r="L18" s="203">
        <v>0</v>
      </c>
      <c r="M18" s="119"/>
      <c r="N18" s="119" t="s">
        <v>1943</v>
      </c>
      <c r="O18" s="119"/>
      <c r="P18" s="119"/>
      <c r="Q18" s="119"/>
      <c r="R18" s="119"/>
    </row>
    <row r="19" spans="1:18" ht="39" customHeight="1">
      <c r="A19" s="198"/>
      <c r="B19" s="18"/>
      <c r="C19" s="214" t="s">
        <v>370</v>
      </c>
      <c r="D19" s="197"/>
      <c r="E19" s="197" t="s">
        <v>370</v>
      </c>
      <c r="F19" s="197"/>
      <c r="G19" s="197"/>
      <c r="H19" s="199"/>
      <c r="I19" s="214" t="s">
        <v>370</v>
      </c>
      <c r="J19" s="199"/>
      <c r="K19" s="199"/>
      <c r="L19" s="197" t="s">
        <v>370</v>
      </c>
      <c r="M19" s="199"/>
      <c r="N19" s="199"/>
      <c r="O19" s="215" t="s">
        <v>370</v>
      </c>
      <c r="P19" s="199"/>
      <c r="Q19" s="199">
        <v>10</v>
      </c>
      <c r="R19" s="199"/>
    </row>
    <row r="20" spans="1:18" ht="39" customHeight="1">
      <c r="A20" s="198"/>
      <c r="B20" s="18"/>
      <c r="C20" s="214"/>
      <c r="D20" s="197"/>
      <c r="E20" s="197" t="s">
        <v>1108</v>
      </c>
      <c r="F20" s="350"/>
      <c r="G20" s="358" t="s">
        <v>1950</v>
      </c>
      <c r="H20" s="352"/>
      <c r="I20" s="359" t="s">
        <v>1951</v>
      </c>
      <c r="J20" s="352"/>
      <c r="K20" s="199"/>
      <c r="L20" s="350" t="s">
        <v>1951</v>
      </c>
      <c r="M20" s="199"/>
      <c r="N20" s="352"/>
      <c r="O20" s="354" t="s">
        <v>1951</v>
      </c>
      <c r="P20" s="352"/>
      <c r="Q20" s="352">
        <v>9</v>
      </c>
      <c r="R20" s="352"/>
    </row>
    <row r="21" spans="1:18" ht="39" customHeight="1">
      <c r="A21" s="198"/>
      <c r="B21" s="18"/>
      <c r="C21" s="214" t="s">
        <v>1109</v>
      </c>
      <c r="D21" s="197"/>
      <c r="E21" s="197" t="s">
        <v>1109</v>
      </c>
      <c r="F21" s="351"/>
      <c r="G21" s="358"/>
      <c r="H21" s="353"/>
      <c r="I21" s="359"/>
      <c r="J21" s="353"/>
      <c r="K21" s="199"/>
      <c r="L21" s="351"/>
      <c r="M21" s="199"/>
      <c r="N21" s="353"/>
      <c r="O21" s="355"/>
      <c r="P21" s="353"/>
      <c r="Q21" s="353"/>
      <c r="R21" s="353"/>
    </row>
    <row r="22" spans="1:18" s="162" customFormat="1" ht="39" customHeight="1">
      <c r="A22" s="188" t="s">
        <v>6</v>
      </c>
      <c r="B22" s="191" t="s">
        <v>379</v>
      </c>
      <c r="C22" s="195"/>
      <c r="D22" s="265">
        <v>0</v>
      </c>
      <c r="E22" s="265">
        <v>1</v>
      </c>
      <c r="F22" s="265"/>
      <c r="G22" s="265"/>
      <c r="H22" s="195"/>
      <c r="I22" s="195"/>
      <c r="J22" s="195">
        <v>1</v>
      </c>
      <c r="K22" s="206">
        <v>0</v>
      </c>
      <c r="L22" s="203">
        <v>0</v>
      </c>
      <c r="M22" s="195"/>
      <c r="N22" s="195"/>
      <c r="O22" s="195"/>
      <c r="P22" s="195"/>
      <c r="Q22" s="195"/>
      <c r="R22" s="195" t="s">
        <v>2025</v>
      </c>
    </row>
    <row r="23" spans="1:18" s="162" customFormat="1" ht="39" customHeight="1">
      <c r="A23" s="188" t="s">
        <v>7</v>
      </c>
      <c r="B23" s="191" t="s">
        <v>321</v>
      </c>
      <c r="C23" s="195"/>
      <c r="D23" s="265">
        <v>9</v>
      </c>
      <c r="E23" s="265">
        <v>83</v>
      </c>
      <c r="F23" s="265"/>
      <c r="G23" s="265"/>
      <c r="H23" s="195">
        <v>9</v>
      </c>
      <c r="I23" s="195"/>
      <c r="J23" s="195"/>
      <c r="K23" s="206">
        <v>9</v>
      </c>
      <c r="L23" s="203">
        <v>0</v>
      </c>
      <c r="M23" s="195"/>
      <c r="N23" s="195"/>
      <c r="O23" s="195"/>
      <c r="P23" s="195"/>
      <c r="Q23" s="195"/>
      <c r="R23" s="195"/>
    </row>
    <row r="24" spans="1:18" s="162" customFormat="1" ht="39" customHeight="1">
      <c r="A24" s="164">
        <v>1</v>
      </c>
      <c r="B24" s="203" t="s">
        <v>240</v>
      </c>
      <c r="C24" s="119">
        <v>8</v>
      </c>
      <c r="D24" s="203" t="s">
        <v>240</v>
      </c>
      <c r="E24" s="203"/>
      <c r="F24" s="203"/>
      <c r="G24" s="203"/>
      <c r="H24" s="119" t="s">
        <v>240</v>
      </c>
      <c r="I24" s="119">
        <v>8</v>
      </c>
      <c r="J24" s="119"/>
      <c r="K24" s="206" t="s">
        <v>240</v>
      </c>
      <c r="L24" s="203">
        <v>8</v>
      </c>
      <c r="M24" s="203">
        <v>0</v>
      </c>
      <c r="N24" s="119" t="s">
        <v>240</v>
      </c>
      <c r="O24" s="119"/>
      <c r="P24" s="119"/>
      <c r="Q24" s="119">
        <v>12</v>
      </c>
      <c r="R24" s="119"/>
    </row>
    <row r="25" spans="1:18" ht="39" customHeight="1">
      <c r="A25" s="198"/>
      <c r="B25" s="18"/>
      <c r="C25" s="199" t="s">
        <v>2052</v>
      </c>
      <c r="D25" s="197"/>
      <c r="E25" s="197" t="s">
        <v>2052</v>
      </c>
      <c r="F25" s="197"/>
      <c r="G25" s="197"/>
      <c r="H25" s="199"/>
      <c r="I25" s="199" t="s">
        <v>2052</v>
      </c>
      <c r="J25" s="199"/>
      <c r="K25" s="199"/>
      <c r="L25" s="197" t="s">
        <v>2052</v>
      </c>
      <c r="M25" s="197">
        <v>0</v>
      </c>
      <c r="N25" s="199"/>
      <c r="O25" s="215" t="s">
        <v>2052</v>
      </c>
      <c r="P25" s="199"/>
      <c r="Q25" s="274" t="s">
        <v>2061</v>
      </c>
      <c r="R25" s="199"/>
    </row>
    <row r="26" spans="1:18" ht="39" customHeight="1">
      <c r="A26" s="198"/>
      <c r="B26" s="18"/>
      <c r="C26" s="199" t="s">
        <v>712</v>
      </c>
      <c r="D26" s="197"/>
      <c r="E26" s="197" t="s">
        <v>712</v>
      </c>
      <c r="F26" s="197"/>
      <c r="G26" s="197"/>
      <c r="H26" s="199"/>
      <c r="I26" s="199" t="s">
        <v>712</v>
      </c>
      <c r="J26" s="199"/>
      <c r="K26" s="199"/>
      <c r="L26" s="197" t="s">
        <v>712</v>
      </c>
      <c r="M26" s="197">
        <v>0</v>
      </c>
      <c r="N26" s="199"/>
      <c r="O26" s="215" t="s">
        <v>712</v>
      </c>
      <c r="P26" s="199"/>
      <c r="Q26" s="287" t="s">
        <v>2061</v>
      </c>
      <c r="R26" s="199"/>
    </row>
    <row r="27" spans="1:18" ht="39" customHeight="1">
      <c r="A27" s="198"/>
      <c r="B27" s="18"/>
      <c r="C27" s="199" t="s">
        <v>2057</v>
      </c>
      <c r="D27" s="197"/>
      <c r="E27" s="197" t="s">
        <v>2057</v>
      </c>
      <c r="F27" s="197"/>
      <c r="G27" s="358" t="s">
        <v>823</v>
      </c>
      <c r="H27" s="199"/>
      <c r="I27" s="356" t="s">
        <v>1955</v>
      </c>
      <c r="J27" s="199"/>
      <c r="K27" s="199"/>
      <c r="L27" s="356"/>
      <c r="M27" s="197">
        <v>0</v>
      </c>
      <c r="N27" s="199"/>
      <c r="O27" s="221" t="s">
        <v>1955</v>
      </c>
      <c r="P27" s="199"/>
      <c r="Q27" s="267" t="s">
        <v>2062</v>
      </c>
      <c r="R27" s="199" t="s">
        <v>2115</v>
      </c>
    </row>
    <row r="28" spans="1:18" ht="39" customHeight="1">
      <c r="A28" s="198"/>
      <c r="B28" s="18"/>
      <c r="C28" s="199" t="s">
        <v>2058</v>
      </c>
      <c r="D28" s="197"/>
      <c r="E28" s="197" t="s">
        <v>2058</v>
      </c>
      <c r="F28" s="197"/>
      <c r="G28" s="358"/>
      <c r="H28" s="199"/>
      <c r="I28" s="351"/>
      <c r="J28" s="199"/>
      <c r="K28" s="199"/>
      <c r="L28" s="351"/>
      <c r="M28" s="197">
        <v>0</v>
      </c>
      <c r="N28" s="199"/>
      <c r="O28" s="222"/>
      <c r="P28" s="199"/>
      <c r="Q28" s="268"/>
      <c r="R28" s="199"/>
    </row>
    <row r="29" spans="1:18" ht="39" customHeight="1">
      <c r="A29" s="198"/>
      <c r="B29" s="18"/>
      <c r="C29" s="199" t="s">
        <v>2059</v>
      </c>
      <c r="D29" s="197"/>
      <c r="E29" s="197" t="s">
        <v>2059</v>
      </c>
      <c r="F29" s="197"/>
      <c r="G29" s="197"/>
      <c r="H29" s="199"/>
      <c r="I29" s="199" t="s">
        <v>2059</v>
      </c>
      <c r="J29" s="199"/>
      <c r="K29" s="199"/>
      <c r="L29" s="197" t="s">
        <v>2059</v>
      </c>
      <c r="M29" s="197">
        <v>0</v>
      </c>
      <c r="N29" s="199"/>
      <c r="O29" s="215" t="s">
        <v>2059</v>
      </c>
      <c r="P29" s="199"/>
      <c r="Q29" s="199">
        <v>10</v>
      </c>
      <c r="R29" s="199"/>
    </row>
    <row r="30" spans="1:18" s="162" customFormat="1" ht="39" customHeight="1">
      <c r="A30" s="164">
        <v>2</v>
      </c>
      <c r="B30" s="203" t="s">
        <v>290</v>
      </c>
      <c r="C30" s="119">
        <v>6</v>
      </c>
      <c r="D30" s="203" t="s">
        <v>290</v>
      </c>
      <c r="E30" s="203"/>
      <c r="F30" s="203"/>
      <c r="G30" s="203"/>
      <c r="H30" s="119" t="s">
        <v>290</v>
      </c>
      <c r="I30" s="119">
        <v>7</v>
      </c>
      <c r="J30" s="119"/>
      <c r="K30" s="206" t="s">
        <v>290</v>
      </c>
      <c r="L30" s="203">
        <v>7</v>
      </c>
      <c r="M30" s="203">
        <v>0</v>
      </c>
      <c r="N30" s="119" t="s">
        <v>290</v>
      </c>
      <c r="O30" s="119"/>
      <c r="P30" s="119"/>
      <c r="Q30" s="119">
        <v>12</v>
      </c>
      <c r="R30" s="119"/>
    </row>
    <row r="31" spans="1:18" ht="39" customHeight="1">
      <c r="A31" s="198"/>
      <c r="B31" s="179"/>
      <c r="C31" s="199" t="s">
        <v>2037</v>
      </c>
      <c r="D31" s="197"/>
      <c r="E31" s="197" t="s">
        <v>2037</v>
      </c>
      <c r="F31" s="350"/>
      <c r="G31" s="358" t="s">
        <v>1969</v>
      </c>
      <c r="H31" s="352"/>
      <c r="I31" s="359" t="s">
        <v>1970</v>
      </c>
      <c r="J31" s="352"/>
      <c r="K31" s="199"/>
      <c r="L31" s="350" t="s">
        <v>1970</v>
      </c>
      <c r="M31" s="197">
        <v>0</v>
      </c>
      <c r="N31" s="352"/>
      <c r="O31" s="221" t="s">
        <v>870</v>
      </c>
      <c r="P31" s="352"/>
      <c r="Q31" s="204">
        <v>10</v>
      </c>
      <c r="R31" s="352"/>
    </row>
    <row r="32" spans="1:18" ht="39" customHeight="1">
      <c r="A32" s="198"/>
      <c r="B32" s="179"/>
      <c r="C32" s="199" t="s">
        <v>2036</v>
      </c>
      <c r="D32" s="197"/>
      <c r="E32" s="197" t="s">
        <v>2036</v>
      </c>
      <c r="F32" s="351"/>
      <c r="G32" s="358"/>
      <c r="H32" s="353"/>
      <c r="I32" s="359"/>
      <c r="J32" s="353"/>
      <c r="K32" s="199"/>
      <c r="L32" s="351"/>
      <c r="M32" s="197">
        <v>0</v>
      </c>
      <c r="N32" s="353"/>
      <c r="O32" s="222"/>
      <c r="P32" s="353"/>
      <c r="Q32" s="201"/>
      <c r="R32" s="353"/>
    </row>
    <row r="33" spans="1:18" ht="39" customHeight="1">
      <c r="A33" s="198"/>
      <c r="B33" s="179"/>
      <c r="C33" s="199" t="s">
        <v>2033</v>
      </c>
      <c r="D33" s="197"/>
      <c r="E33" s="197" t="s">
        <v>2033</v>
      </c>
      <c r="F33" s="197"/>
      <c r="G33" s="197"/>
      <c r="H33" s="199"/>
      <c r="I33" s="199" t="s">
        <v>2033</v>
      </c>
      <c r="J33" s="199"/>
      <c r="K33" s="199"/>
      <c r="L33" s="197" t="s">
        <v>2033</v>
      </c>
      <c r="M33" s="197">
        <v>0</v>
      </c>
      <c r="N33" s="199"/>
      <c r="O33" s="215" t="s">
        <v>2033</v>
      </c>
      <c r="P33" s="199"/>
      <c r="Q33" s="199">
        <v>10</v>
      </c>
      <c r="R33" s="199"/>
    </row>
    <row r="34" spans="1:18" ht="39" customHeight="1">
      <c r="A34" s="198"/>
      <c r="B34" s="179"/>
      <c r="C34" s="199" t="s">
        <v>2035</v>
      </c>
      <c r="D34" s="197"/>
      <c r="E34" s="197" t="s">
        <v>2035</v>
      </c>
      <c r="F34" s="350"/>
      <c r="G34" s="358" t="s">
        <v>1971</v>
      </c>
      <c r="H34" s="352"/>
      <c r="I34" s="359" t="s">
        <v>1972</v>
      </c>
      <c r="J34" s="352"/>
      <c r="K34" s="199"/>
      <c r="L34" s="197" t="s">
        <v>1972</v>
      </c>
      <c r="M34" s="197">
        <v>0</v>
      </c>
      <c r="N34" s="352"/>
      <c r="O34" s="215" t="s">
        <v>1972</v>
      </c>
      <c r="P34" s="352"/>
      <c r="Q34" s="199">
        <v>10</v>
      </c>
      <c r="R34" s="199"/>
    </row>
    <row r="35" spans="1:18" ht="39" customHeight="1">
      <c r="A35" s="198"/>
      <c r="B35" s="179"/>
      <c r="C35" s="199" t="s">
        <v>1972</v>
      </c>
      <c r="D35" s="197"/>
      <c r="E35" s="197" t="s">
        <v>1972</v>
      </c>
      <c r="F35" s="351"/>
      <c r="G35" s="358"/>
      <c r="H35" s="353"/>
      <c r="I35" s="359"/>
      <c r="J35" s="353"/>
      <c r="K35" s="199"/>
      <c r="L35" s="197">
        <v>0</v>
      </c>
      <c r="M35" s="197">
        <v>0</v>
      </c>
      <c r="N35" s="353"/>
      <c r="O35" s="199"/>
      <c r="P35" s="353"/>
      <c r="Q35" s="199"/>
      <c r="R35" s="199"/>
    </row>
    <row r="36" spans="1:18" ht="39" customHeight="1">
      <c r="A36" s="198"/>
      <c r="B36" s="179"/>
      <c r="C36" s="199"/>
      <c r="D36" s="197"/>
      <c r="E36" s="197"/>
      <c r="F36" s="197"/>
      <c r="G36" s="197"/>
      <c r="H36" s="199"/>
      <c r="I36" s="199"/>
      <c r="J36" s="199"/>
      <c r="K36" s="199"/>
      <c r="L36" s="197"/>
      <c r="M36" s="197"/>
      <c r="N36" s="199"/>
      <c r="O36" s="147" t="s">
        <v>946</v>
      </c>
      <c r="P36" s="147"/>
      <c r="Q36" s="147">
        <v>10</v>
      </c>
      <c r="R36" s="147" t="s">
        <v>2041</v>
      </c>
    </row>
    <row r="37" spans="1:18" s="162" customFormat="1" ht="39" customHeight="1">
      <c r="A37" s="164">
        <v>3</v>
      </c>
      <c r="B37" s="203" t="s">
        <v>1536</v>
      </c>
      <c r="C37" s="119"/>
      <c r="D37" s="203" t="s">
        <v>1536</v>
      </c>
      <c r="E37" s="203"/>
      <c r="F37" s="203"/>
      <c r="G37" s="203"/>
      <c r="H37" s="119" t="s">
        <v>1536</v>
      </c>
      <c r="I37" s="119">
        <v>4</v>
      </c>
      <c r="J37" s="119"/>
      <c r="K37" s="206" t="s">
        <v>1536</v>
      </c>
      <c r="L37" s="203">
        <v>4</v>
      </c>
      <c r="M37" s="203">
        <v>0</v>
      </c>
      <c r="N37" s="119" t="s">
        <v>1536</v>
      </c>
      <c r="O37" s="119"/>
      <c r="P37" s="119"/>
      <c r="Q37" s="119">
        <v>12</v>
      </c>
      <c r="R37" s="119"/>
    </row>
    <row r="38" spans="1:18" ht="39" customHeight="1">
      <c r="A38" s="198"/>
      <c r="B38" s="179"/>
      <c r="C38" s="199" t="s">
        <v>1537</v>
      </c>
      <c r="D38" s="197"/>
      <c r="E38" s="197" t="s">
        <v>1537</v>
      </c>
      <c r="F38" s="197"/>
      <c r="G38" s="197"/>
      <c r="H38" s="199"/>
      <c r="I38" s="199" t="s">
        <v>1537</v>
      </c>
      <c r="J38" s="199"/>
      <c r="K38" s="199"/>
      <c r="L38" s="197" t="s">
        <v>1537</v>
      </c>
      <c r="M38" s="197">
        <v>0</v>
      </c>
      <c r="N38" s="199"/>
      <c r="O38" s="215" t="s">
        <v>1537</v>
      </c>
      <c r="P38" s="199"/>
      <c r="Q38" s="199">
        <v>10</v>
      </c>
      <c r="R38" s="199"/>
    </row>
    <row r="39" spans="1:18" ht="39" customHeight="1">
      <c r="A39" s="198"/>
      <c r="B39" s="179"/>
      <c r="C39" s="199" t="s">
        <v>1538</v>
      </c>
      <c r="D39" s="197"/>
      <c r="E39" s="197" t="s">
        <v>1538</v>
      </c>
      <c r="F39" s="197"/>
      <c r="G39" s="197"/>
      <c r="H39" s="199"/>
      <c r="I39" s="199" t="s">
        <v>1538</v>
      </c>
      <c r="J39" s="199"/>
      <c r="K39" s="199"/>
      <c r="L39" s="197" t="s">
        <v>1538</v>
      </c>
      <c r="M39" s="197">
        <v>0</v>
      </c>
      <c r="N39" s="199"/>
      <c r="O39" s="215" t="s">
        <v>1538</v>
      </c>
      <c r="P39" s="199"/>
      <c r="Q39" s="199">
        <v>10</v>
      </c>
      <c r="R39" s="199"/>
    </row>
    <row r="40" spans="1:18" ht="39" customHeight="1">
      <c r="A40" s="198"/>
      <c r="B40" s="179"/>
      <c r="C40" s="199" t="s">
        <v>813</v>
      </c>
      <c r="D40" s="197"/>
      <c r="E40" s="197" t="s">
        <v>813</v>
      </c>
      <c r="F40" s="197"/>
      <c r="G40" s="197"/>
      <c r="H40" s="199"/>
      <c r="I40" s="199" t="s">
        <v>813</v>
      </c>
      <c r="J40" s="199"/>
      <c r="K40" s="199"/>
      <c r="L40" s="197" t="s">
        <v>813</v>
      </c>
      <c r="M40" s="197">
        <v>0</v>
      </c>
      <c r="N40" s="199"/>
      <c r="O40" s="215" t="s">
        <v>813</v>
      </c>
      <c r="P40" s="199"/>
      <c r="Q40" s="199">
        <v>10</v>
      </c>
      <c r="R40" s="199"/>
    </row>
    <row r="41" spans="1:18" ht="39" customHeight="1">
      <c r="A41" s="198"/>
      <c r="B41" s="179"/>
      <c r="C41" s="199" t="s">
        <v>811</v>
      </c>
      <c r="D41" s="197"/>
      <c r="E41" s="197" t="s">
        <v>811</v>
      </c>
      <c r="F41" s="197"/>
      <c r="G41" s="197"/>
      <c r="H41" s="199"/>
      <c r="I41" s="199" t="s">
        <v>811</v>
      </c>
      <c r="J41" s="199"/>
      <c r="K41" s="199"/>
      <c r="L41" s="197" t="s">
        <v>811</v>
      </c>
      <c r="M41" s="197">
        <v>0</v>
      </c>
      <c r="N41" s="199"/>
      <c r="O41" s="215" t="s">
        <v>811</v>
      </c>
      <c r="P41" s="199"/>
      <c r="Q41" s="199">
        <v>10</v>
      </c>
      <c r="R41" s="199"/>
    </row>
    <row r="42" spans="1:18" ht="39" customHeight="1">
      <c r="A42" s="198">
        <v>4</v>
      </c>
      <c r="B42" s="179"/>
      <c r="C42" s="199">
        <v>1</v>
      </c>
      <c r="D42" s="197"/>
      <c r="E42" s="197"/>
      <c r="F42" s="197"/>
      <c r="G42" s="197"/>
      <c r="H42" s="199"/>
      <c r="I42" s="199">
        <v>10</v>
      </c>
      <c r="J42" s="199"/>
      <c r="K42" s="199"/>
      <c r="L42" s="197">
        <v>10</v>
      </c>
      <c r="M42" s="197">
        <v>0</v>
      </c>
      <c r="N42" s="199"/>
      <c r="O42" s="199"/>
      <c r="P42" s="199"/>
      <c r="Q42" s="199"/>
      <c r="R42" s="199"/>
    </row>
    <row r="43" spans="1:18" ht="39" customHeight="1">
      <c r="A43" s="198"/>
      <c r="B43" s="179"/>
      <c r="C43" s="199" t="s">
        <v>1547</v>
      </c>
      <c r="D43" s="197"/>
      <c r="E43" s="197" t="s">
        <v>1547</v>
      </c>
      <c r="F43" s="197"/>
      <c r="G43" s="197" t="s">
        <v>885</v>
      </c>
      <c r="H43" s="199"/>
      <c r="I43" s="199"/>
      <c r="J43" s="199" t="s">
        <v>886</v>
      </c>
      <c r="K43" s="199"/>
      <c r="L43" s="197">
        <v>0</v>
      </c>
      <c r="M43" s="270" t="s">
        <v>886</v>
      </c>
      <c r="N43" s="199"/>
      <c r="O43" s="199"/>
      <c r="P43" s="199"/>
      <c r="Q43" s="199"/>
      <c r="R43" s="271" t="s">
        <v>2018</v>
      </c>
    </row>
    <row r="44" spans="1:18" ht="39" customHeight="1">
      <c r="A44" s="198"/>
      <c r="B44" s="179"/>
      <c r="C44" s="199"/>
      <c r="D44" s="197"/>
      <c r="E44" s="197"/>
      <c r="F44" s="197"/>
      <c r="G44" s="197"/>
      <c r="H44" s="199"/>
      <c r="I44" s="199"/>
      <c r="J44" s="199"/>
      <c r="K44" s="199"/>
      <c r="L44" s="197"/>
      <c r="M44" s="272"/>
      <c r="N44" s="199"/>
      <c r="O44" s="199"/>
      <c r="P44" s="147" t="s">
        <v>893</v>
      </c>
      <c r="Q44" s="147">
        <v>10</v>
      </c>
      <c r="R44" s="288" t="s">
        <v>2026</v>
      </c>
    </row>
    <row r="45" spans="1:18" s="162" customFormat="1" ht="39" customHeight="1">
      <c r="A45" s="164">
        <v>5</v>
      </c>
      <c r="B45" s="203" t="s">
        <v>795</v>
      </c>
      <c r="C45" s="119">
        <v>9</v>
      </c>
      <c r="D45" s="203" t="s">
        <v>795</v>
      </c>
      <c r="E45" s="203"/>
      <c r="F45" s="203"/>
      <c r="G45" s="203"/>
      <c r="H45" s="119" t="s">
        <v>795</v>
      </c>
      <c r="I45" s="119">
        <v>6</v>
      </c>
      <c r="J45" s="119"/>
      <c r="K45" s="206" t="s">
        <v>795</v>
      </c>
      <c r="L45" s="203">
        <v>6</v>
      </c>
      <c r="M45" s="203">
        <v>0</v>
      </c>
      <c r="N45" s="119" t="s">
        <v>795</v>
      </c>
      <c r="O45" s="119"/>
      <c r="P45" s="119"/>
      <c r="Q45" s="119">
        <v>12</v>
      </c>
      <c r="R45" s="119"/>
    </row>
    <row r="46" spans="1:18" ht="39" customHeight="1">
      <c r="A46" s="198"/>
      <c r="B46" s="179"/>
      <c r="C46" s="199" t="s">
        <v>2066</v>
      </c>
      <c r="D46" s="197"/>
      <c r="E46" s="197" t="s">
        <v>2066</v>
      </c>
      <c r="F46" s="197"/>
      <c r="G46" s="358" t="s">
        <v>1952</v>
      </c>
      <c r="H46" s="199"/>
      <c r="I46" s="359" t="s">
        <v>2071</v>
      </c>
      <c r="J46" s="199"/>
      <c r="K46" s="199"/>
      <c r="L46" s="350" t="s">
        <v>2071</v>
      </c>
      <c r="M46" s="197">
        <v>0</v>
      </c>
      <c r="N46" s="199"/>
      <c r="O46" s="354" t="s">
        <v>2071</v>
      </c>
      <c r="P46" s="199"/>
      <c r="Q46" s="364" t="s">
        <v>2073</v>
      </c>
      <c r="R46" s="199"/>
    </row>
    <row r="47" spans="1:18" ht="39" customHeight="1">
      <c r="A47" s="198"/>
      <c r="B47" s="179"/>
      <c r="C47" s="199" t="s">
        <v>2067</v>
      </c>
      <c r="D47" s="197"/>
      <c r="E47" s="197" t="s">
        <v>2067</v>
      </c>
      <c r="F47" s="197"/>
      <c r="G47" s="358"/>
      <c r="H47" s="199"/>
      <c r="I47" s="359"/>
      <c r="J47" s="199"/>
      <c r="K47" s="199"/>
      <c r="L47" s="351"/>
      <c r="M47" s="197">
        <v>0</v>
      </c>
      <c r="N47" s="199"/>
      <c r="O47" s="355"/>
      <c r="P47" s="199"/>
      <c r="Q47" s="353"/>
      <c r="R47" s="199"/>
    </row>
    <row r="48" spans="1:18" ht="39" customHeight="1">
      <c r="A48" s="198"/>
      <c r="B48" s="179"/>
      <c r="C48" s="199" t="s">
        <v>2068</v>
      </c>
      <c r="D48" s="197"/>
      <c r="E48" s="197" t="s">
        <v>2068</v>
      </c>
      <c r="F48" s="197"/>
      <c r="G48" s="197"/>
      <c r="H48" s="199"/>
      <c r="I48" s="199" t="s">
        <v>2068</v>
      </c>
      <c r="J48" s="199"/>
      <c r="K48" s="199"/>
      <c r="L48" s="197" t="s">
        <v>2068</v>
      </c>
      <c r="M48" s="197">
        <v>0</v>
      </c>
      <c r="N48" s="199"/>
      <c r="O48" s="215" t="s">
        <v>2068</v>
      </c>
      <c r="P48" s="199"/>
      <c r="Q48" s="199">
        <v>9</v>
      </c>
      <c r="R48" s="199"/>
    </row>
    <row r="49" spans="1:18" ht="39" customHeight="1">
      <c r="A49" s="198"/>
      <c r="B49" s="179"/>
      <c r="C49" s="199" t="s">
        <v>2069</v>
      </c>
      <c r="D49" s="197"/>
      <c r="E49" s="197" t="s">
        <v>2069</v>
      </c>
      <c r="F49" s="197"/>
      <c r="G49" s="197"/>
      <c r="H49" s="199"/>
      <c r="I49" s="199" t="s">
        <v>2069</v>
      </c>
      <c r="J49" s="199"/>
      <c r="K49" s="199"/>
      <c r="L49" s="197" t="s">
        <v>2069</v>
      </c>
      <c r="M49" s="197">
        <v>0</v>
      </c>
      <c r="N49" s="199"/>
      <c r="O49" s="215" t="s">
        <v>2069</v>
      </c>
      <c r="P49" s="199"/>
      <c r="Q49" s="274" t="s">
        <v>2073</v>
      </c>
      <c r="R49" s="199"/>
    </row>
    <row r="50" spans="1:18" ht="39" customHeight="1">
      <c r="A50" s="198"/>
      <c r="B50" s="179"/>
      <c r="C50" s="199" t="s">
        <v>801</v>
      </c>
      <c r="D50" s="197"/>
      <c r="E50" s="197" t="s">
        <v>801</v>
      </c>
      <c r="F50" s="197"/>
      <c r="G50" s="358" t="s">
        <v>1953</v>
      </c>
      <c r="H50" s="199"/>
      <c r="I50" s="359" t="s">
        <v>802</v>
      </c>
      <c r="J50" s="199"/>
      <c r="K50" s="199"/>
      <c r="L50" s="350" t="s">
        <v>802</v>
      </c>
      <c r="M50" s="197">
        <v>0</v>
      </c>
      <c r="N50" s="199"/>
      <c r="O50" s="354" t="s">
        <v>802</v>
      </c>
      <c r="P50" s="199"/>
      <c r="Q50" s="364" t="s">
        <v>2073</v>
      </c>
      <c r="R50" s="199"/>
    </row>
    <row r="51" spans="1:18" ht="39" customHeight="1">
      <c r="A51" s="198"/>
      <c r="B51" s="179"/>
      <c r="C51" s="199" t="s">
        <v>803</v>
      </c>
      <c r="D51" s="197"/>
      <c r="E51" s="197" t="s">
        <v>803</v>
      </c>
      <c r="F51" s="197"/>
      <c r="G51" s="358"/>
      <c r="H51" s="199"/>
      <c r="I51" s="359"/>
      <c r="J51" s="199"/>
      <c r="K51" s="199"/>
      <c r="L51" s="351"/>
      <c r="M51" s="197">
        <v>0</v>
      </c>
      <c r="N51" s="199"/>
      <c r="O51" s="355"/>
      <c r="P51" s="199"/>
      <c r="Q51" s="353"/>
      <c r="R51" s="199"/>
    </row>
    <row r="52" spans="1:18" ht="39" customHeight="1">
      <c r="A52" s="198"/>
      <c r="B52" s="179"/>
      <c r="C52" s="199" t="s">
        <v>2070</v>
      </c>
      <c r="D52" s="197"/>
      <c r="E52" s="197" t="s">
        <v>2070</v>
      </c>
      <c r="F52" s="197"/>
      <c r="G52" s="358" t="s">
        <v>1954</v>
      </c>
      <c r="H52" s="199"/>
      <c r="I52" s="359" t="s">
        <v>2072</v>
      </c>
      <c r="J52" s="199"/>
      <c r="K52" s="199"/>
      <c r="L52" s="350" t="s">
        <v>2072</v>
      </c>
      <c r="M52" s="197">
        <v>0</v>
      </c>
      <c r="N52" s="199"/>
      <c r="O52" s="354" t="s">
        <v>2072</v>
      </c>
      <c r="P52" s="199"/>
      <c r="Q52" s="364" t="s">
        <v>2073</v>
      </c>
      <c r="R52" s="199"/>
    </row>
    <row r="53" spans="1:18" ht="39" customHeight="1">
      <c r="A53" s="198"/>
      <c r="B53" s="179"/>
      <c r="C53" s="199" t="s">
        <v>771</v>
      </c>
      <c r="D53" s="197"/>
      <c r="E53" s="197" t="s">
        <v>771</v>
      </c>
      <c r="F53" s="197"/>
      <c r="G53" s="358"/>
      <c r="H53" s="199"/>
      <c r="I53" s="359"/>
      <c r="J53" s="199"/>
      <c r="K53" s="199"/>
      <c r="L53" s="351"/>
      <c r="M53" s="197">
        <v>0</v>
      </c>
      <c r="N53" s="199"/>
      <c r="O53" s="353"/>
      <c r="P53" s="199"/>
      <c r="Q53" s="353"/>
      <c r="R53" s="199"/>
    </row>
    <row r="54" spans="1:18" ht="39" customHeight="1">
      <c r="A54" s="198"/>
      <c r="B54" s="179"/>
      <c r="C54" s="199" t="s">
        <v>809</v>
      </c>
      <c r="D54" s="197"/>
      <c r="E54" s="197" t="s">
        <v>809</v>
      </c>
      <c r="F54" s="197"/>
      <c r="G54" s="197"/>
      <c r="H54" s="199"/>
      <c r="I54" s="199" t="s">
        <v>809</v>
      </c>
      <c r="J54" s="199"/>
      <c r="K54" s="199"/>
      <c r="L54" s="197" t="s">
        <v>809</v>
      </c>
      <c r="M54" s="197">
        <v>0</v>
      </c>
      <c r="N54" s="199"/>
      <c r="O54" s="215" t="s">
        <v>809</v>
      </c>
      <c r="P54" s="199"/>
      <c r="Q54" s="274" t="s">
        <v>2073</v>
      </c>
      <c r="R54" s="199"/>
    </row>
    <row r="55" spans="1:18" s="162" customFormat="1" ht="39" customHeight="1">
      <c r="A55" s="164">
        <v>7</v>
      </c>
      <c r="B55" s="203" t="s">
        <v>219</v>
      </c>
      <c r="C55" s="119">
        <v>9</v>
      </c>
      <c r="D55" s="203" t="s">
        <v>219</v>
      </c>
      <c r="E55" s="203"/>
      <c r="F55" s="203"/>
      <c r="G55" s="203"/>
      <c r="H55" s="119" t="s">
        <v>219</v>
      </c>
      <c r="I55" s="119">
        <v>8</v>
      </c>
      <c r="J55" s="119"/>
      <c r="K55" s="206" t="s">
        <v>219</v>
      </c>
      <c r="L55" s="203">
        <v>8</v>
      </c>
      <c r="M55" s="203">
        <v>0</v>
      </c>
      <c r="N55" s="119" t="s">
        <v>219</v>
      </c>
      <c r="O55" s="119"/>
      <c r="P55" s="119"/>
      <c r="Q55" s="119">
        <v>12</v>
      </c>
      <c r="R55" s="119"/>
    </row>
    <row r="56" spans="1:18" ht="39" customHeight="1">
      <c r="A56" s="198"/>
      <c r="B56" s="179"/>
      <c r="C56" s="199" t="s">
        <v>2074</v>
      </c>
      <c r="D56" s="197"/>
      <c r="E56" s="197" t="s">
        <v>2074</v>
      </c>
      <c r="F56" s="197"/>
      <c r="G56" s="197"/>
      <c r="H56" s="199"/>
      <c r="I56" s="199" t="s">
        <v>2074</v>
      </c>
      <c r="J56" s="199"/>
      <c r="K56" s="199"/>
      <c r="L56" s="197" t="s">
        <v>2074</v>
      </c>
      <c r="M56" s="197">
        <v>0</v>
      </c>
      <c r="N56" s="199"/>
      <c r="O56" s="215" t="s">
        <v>2074</v>
      </c>
      <c r="P56" s="199"/>
      <c r="Q56" s="199">
        <v>9</v>
      </c>
      <c r="R56" s="199"/>
    </row>
    <row r="57" spans="1:18" ht="39" customHeight="1">
      <c r="A57" s="198"/>
      <c r="B57" s="179"/>
      <c r="C57" s="199" t="s">
        <v>852</v>
      </c>
      <c r="D57" s="197"/>
      <c r="E57" s="197" t="s">
        <v>852</v>
      </c>
      <c r="F57" s="197"/>
      <c r="G57" s="358" t="s">
        <v>1963</v>
      </c>
      <c r="H57" s="199"/>
      <c r="I57" s="359" t="s">
        <v>1964</v>
      </c>
      <c r="J57" s="199"/>
      <c r="K57" s="199"/>
      <c r="L57" s="350" t="s">
        <v>1964</v>
      </c>
      <c r="M57" s="197">
        <v>0</v>
      </c>
      <c r="N57" s="199"/>
      <c r="O57" s="354" t="s">
        <v>1964</v>
      </c>
      <c r="P57" s="199"/>
      <c r="Q57" s="352">
        <v>9</v>
      </c>
      <c r="R57" s="199"/>
    </row>
    <row r="58" spans="1:18" ht="39" customHeight="1">
      <c r="A58" s="198"/>
      <c r="B58" s="179"/>
      <c r="C58" s="199" t="s">
        <v>1964</v>
      </c>
      <c r="D58" s="197"/>
      <c r="E58" s="197" t="s">
        <v>1964</v>
      </c>
      <c r="F58" s="197"/>
      <c r="G58" s="358"/>
      <c r="H58" s="199"/>
      <c r="I58" s="359"/>
      <c r="J58" s="199"/>
      <c r="K58" s="199"/>
      <c r="L58" s="351"/>
      <c r="M58" s="197">
        <v>0</v>
      </c>
      <c r="N58" s="199"/>
      <c r="O58" s="355"/>
      <c r="P58" s="199"/>
      <c r="Q58" s="353"/>
      <c r="R58" s="199"/>
    </row>
    <row r="59" spans="1:18" ht="39" customHeight="1">
      <c r="A59" s="198"/>
      <c r="B59" s="179"/>
      <c r="C59" s="199" t="s">
        <v>850</v>
      </c>
      <c r="D59" s="197"/>
      <c r="E59" s="197" t="s">
        <v>850</v>
      </c>
      <c r="F59" s="197"/>
      <c r="G59" s="197"/>
      <c r="H59" s="199"/>
      <c r="I59" s="199" t="s">
        <v>850</v>
      </c>
      <c r="J59" s="199"/>
      <c r="K59" s="199"/>
      <c r="L59" s="197" t="s">
        <v>850</v>
      </c>
      <c r="M59" s="197">
        <v>0</v>
      </c>
      <c r="N59" s="199"/>
      <c r="O59" s="215" t="s">
        <v>850</v>
      </c>
      <c r="P59" s="199"/>
      <c r="Q59" s="199">
        <v>9</v>
      </c>
      <c r="R59" s="199"/>
    </row>
    <row r="60" spans="1:18" ht="39" customHeight="1">
      <c r="A60" s="198"/>
      <c r="B60" s="179"/>
      <c r="C60" s="199" t="s">
        <v>2075</v>
      </c>
      <c r="D60" s="197"/>
      <c r="E60" s="197" t="s">
        <v>2075</v>
      </c>
      <c r="F60" s="197"/>
      <c r="G60" s="358" t="s">
        <v>1965</v>
      </c>
      <c r="H60" s="199"/>
      <c r="I60" s="359" t="s">
        <v>854</v>
      </c>
      <c r="J60" s="199"/>
      <c r="K60" s="199"/>
      <c r="L60" s="350" t="s">
        <v>854</v>
      </c>
      <c r="M60" s="197">
        <v>0</v>
      </c>
      <c r="N60" s="199"/>
      <c r="O60" s="354" t="s">
        <v>854</v>
      </c>
      <c r="P60" s="199"/>
      <c r="Q60" s="352">
        <v>9</v>
      </c>
      <c r="R60" s="199"/>
    </row>
    <row r="61" spans="1:18" ht="39" customHeight="1">
      <c r="A61" s="198"/>
      <c r="B61" s="179"/>
      <c r="C61" s="199" t="s">
        <v>2076</v>
      </c>
      <c r="D61" s="197"/>
      <c r="E61" s="197" t="s">
        <v>2076</v>
      </c>
      <c r="F61" s="197"/>
      <c r="G61" s="358"/>
      <c r="H61" s="199"/>
      <c r="I61" s="359"/>
      <c r="J61" s="199"/>
      <c r="K61" s="199"/>
      <c r="L61" s="351"/>
      <c r="M61" s="197">
        <v>0</v>
      </c>
      <c r="N61" s="199"/>
      <c r="O61" s="353"/>
      <c r="P61" s="199"/>
      <c r="Q61" s="353"/>
      <c r="R61" s="199"/>
    </row>
    <row r="62" spans="1:18" ht="39" customHeight="1">
      <c r="A62" s="198"/>
      <c r="B62" s="179"/>
      <c r="C62" s="199" t="s">
        <v>2077</v>
      </c>
      <c r="D62" s="197"/>
      <c r="E62" s="197" t="s">
        <v>2077</v>
      </c>
      <c r="F62" s="197"/>
      <c r="G62" s="197"/>
      <c r="H62" s="199"/>
      <c r="I62" s="199" t="s">
        <v>2077</v>
      </c>
      <c r="J62" s="199"/>
      <c r="K62" s="199"/>
      <c r="L62" s="197" t="s">
        <v>2077</v>
      </c>
      <c r="M62" s="197">
        <v>0</v>
      </c>
      <c r="N62" s="199"/>
      <c r="O62" s="215" t="s">
        <v>2077</v>
      </c>
      <c r="P62" s="199"/>
      <c r="Q62" s="199">
        <v>9</v>
      </c>
      <c r="R62" s="199"/>
    </row>
    <row r="63" spans="1:18" ht="39" customHeight="1">
      <c r="A63" s="198"/>
      <c r="B63" s="179"/>
      <c r="C63" s="199"/>
      <c r="D63" s="197"/>
      <c r="E63" s="197" t="s">
        <v>2078</v>
      </c>
      <c r="F63" s="197"/>
      <c r="G63" s="197"/>
      <c r="H63" s="199"/>
      <c r="I63" s="199" t="s">
        <v>2078</v>
      </c>
      <c r="J63" s="199"/>
      <c r="K63" s="199"/>
      <c r="L63" s="197" t="s">
        <v>2078</v>
      </c>
      <c r="M63" s="197">
        <v>0</v>
      </c>
      <c r="N63" s="199"/>
      <c r="O63" s="215" t="s">
        <v>2078</v>
      </c>
      <c r="P63" s="199"/>
      <c r="Q63" s="199">
        <v>9</v>
      </c>
      <c r="R63" s="199"/>
    </row>
    <row r="64" spans="1:18" ht="39" customHeight="1">
      <c r="A64" s="198"/>
      <c r="B64" s="179"/>
      <c r="C64" s="199" t="s">
        <v>857</v>
      </c>
      <c r="D64" s="197"/>
      <c r="E64" s="197" t="s">
        <v>857</v>
      </c>
      <c r="F64" s="197"/>
      <c r="G64" s="197"/>
      <c r="H64" s="199"/>
      <c r="I64" s="199" t="s">
        <v>857</v>
      </c>
      <c r="J64" s="199"/>
      <c r="K64" s="199"/>
      <c r="L64" s="197" t="s">
        <v>857</v>
      </c>
      <c r="M64" s="197">
        <v>0</v>
      </c>
      <c r="N64" s="199"/>
      <c r="O64" s="215" t="s">
        <v>857</v>
      </c>
      <c r="P64" s="199"/>
      <c r="Q64" s="199">
        <v>9</v>
      </c>
      <c r="R64" s="199"/>
    </row>
    <row r="65" spans="1:18" ht="39" customHeight="1">
      <c r="A65" s="198"/>
      <c r="B65" s="179"/>
      <c r="C65" s="199" t="s">
        <v>2079</v>
      </c>
      <c r="D65" s="197"/>
      <c r="E65" s="197" t="s">
        <v>2079</v>
      </c>
      <c r="F65" s="197"/>
      <c r="G65" s="197"/>
      <c r="H65" s="199"/>
      <c r="I65" s="199" t="s">
        <v>2079</v>
      </c>
      <c r="J65" s="199"/>
      <c r="K65" s="199"/>
      <c r="L65" s="197" t="s">
        <v>2079</v>
      </c>
      <c r="M65" s="197">
        <v>0</v>
      </c>
      <c r="N65" s="199"/>
      <c r="O65" s="215" t="s">
        <v>2079</v>
      </c>
      <c r="P65" s="199"/>
      <c r="Q65" s="199">
        <v>9</v>
      </c>
      <c r="R65" s="199"/>
    </row>
    <row r="66" spans="1:18" s="162" customFormat="1" ht="39" customHeight="1">
      <c r="A66" s="164">
        <v>8</v>
      </c>
      <c r="B66" s="203" t="s">
        <v>266</v>
      </c>
      <c r="C66" s="119">
        <v>6</v>
      </c>
      <c r="D66" s="203" t="s">
        <v>266</v>
      </c>
      <c r="E66" s="203"/>
      <c r="F66" s="203"/>
      <c r="G66" s="203"/>
      <c r="H66" s="119" t="s">
        <v>266</v>
      </c>
      <c r="I66" s="119">
        <v>7</v>
      </c>
      <c r="J66" s="119"/>
      <c r="K66" s="206" t="s">
        <v>266</v>
      </c>
      <c r="L66" s="203">
        <v>7</v>
      </c>
      <c r="M66" s="203">
        <v>0</v>
      </c>
      <c r="N66" s="119" t="s">
        <v>266</v>
      </c>
      <c r="O66" s="119"/>
      <c r="P66" s="119"/>
      <c r="Q66" s="119">
        <v>12</v>
      </c>
      <c r="R66" s="119"/>
    </row>
    <row r="67" spans="1:18" ht="39" customHeight="1">
      <c r="A67" s="198"/>
      <c r="B67" s="179"/>
      <c r="C67" s="199" t="s">
        <v>2028</v>
      </c>
      <c r="D67" s="197"/>
      <c r="E67" s="197" t="s">
        <v>2028</v>
      </c>
      <c r="F67" s="197"/>
      <c r="G67" s="197"/>
      <c r="H67" s="199"/>
      <c r="I67" s="199" t="s">
        <v>2028</v>
      </c>
      <c r="J67" s="199"/>
      <c r="K67" s="199"/>
      <c r="L67" s="197" t="s">
        <v>2028</v>
      </c>
      <c r="M67" s="197">
        <v>0</v>
      </c>
      <c r="N67" s="199"/>
      <c r="O67" s="215" t="s">
        <v>2028</v>
      </c>
      <c r="P67" s="199"/>
      <c r="Q67" s="199">
        <v>10</v>
      </c>
      <c r="R67" s="199"/>
    </row>
    <row r="68" spans="1:18" ht="39" customHeight="1">
      <c r="A68" s="198"/>
      <c r="B68" s="179"/>
      <c r="C68" s="199"/>
      <c r="D68" s="197"/>
      <c r="E68" s="197" t="s">
        <v>2027</v>
      </c>
      <c r="F68" s="197"/>
      <c r="G68" s="197"/>
      <c r="H68" s="199"/>
      <c r="I68" s="199" t="s">
        <v>2027</v>
      </c>
      <c r="J68" s="199"/>
      <c r="K68" s="199"/>
      <c r="L68" s="197" t="s">
        <v>2027</v>
      </c>
      <c r="M68" s="197">
        <v>0</v>
      </c>
      <c r="N68" s="199"/>
      <c r="O68" s="215" t="s">
        <v>2027</v>
      </c>
      <c r="P68" s="199"/>
      <c r="Q68" s="199">
        <v>10</v>
      </c>
      <c r="R68" s="199"/>
    </row>
    <row r="69" spans="1:18" ht="39" customHeight="1">
      <c r="A69" s="198"/>
      <c r="B69" s="179"/>
      <c r="C69" s="199" t="s">
        <v>2029</v>
      </c>
      <c r="D69" s="197"/>
      <c r="E69" s="197" t="s">
        <v>2029</v>
      </c>
      <c r="F69" s="197"/>
      <c r="G69" s="197"/>
      <c r="H69" s="199"/>
      <c r="I69" s="199" t="s">
        <v>2029</v>
      </c>
      <c r="J69" s="199"/>
      <c r="K69" s="199"/>
      <c r="L69" s="197" t="s">
        <v>2029</v>
      </c>
      <c r="M69" s="197">
        <v>0</v>
      </c>
      <c r="N69" s="199"/>
      <c r="O69" s="215" t="s">
        <v>2029</v>
      </c>
      <c r="P69" s="199"/>
      <c r="Q69" s="199">
        <v>10</v>
      </c>
      <c r="R69" s="199"/>
    </row>
    <row r="70" spans="1:18" ht="39" customHeight="1">
      <c r="A70" s="198"/>
      <c r="B70" s="179"/>
      <c r="C70" s="199" t="s">
        <v>811</v>
      </c>
      <c r="D70" s="197"/>
      <c r="E70" s="197" t="s">
        <v>811</v>
      </c>
      <c r="F70" s="197"/>
      <c r="G70" s="197"/>
      <c r="H70" s="199"/>
      <c r="I70" s="199" t="s">
        <v>811</v>
      </c>
      <c r="J70" s="199"/>
      <c r="K70" s="199"/>
      <c r="L70" s="197" t="s">
        <v>811</v>
      </c>
      <c r="M70" s="197">
        <v>0</v>
      </c>
      <c r="N70" s="199"/>
      <c r="O70" s="215" t="s">
        <v>811</v>
      </c>
      <c r="P70" s="199"/>
      <c r="Q70" s="199">
        <v>10</v>
      </c>
      <c r="R70" s="199"/>
    </row>
    <row r="71" spans="1:18" ht="39" customHeight="1">
      <c r="A71" s="198"/>
      <c r="B71" s="179"/>
      <c r="C71" s="199"/>
      <c r="D71" s="197"/>
      <c r="E71" s="197"/>
      <c r="F71" s="197"/>
      <c r="G71" s="197"/>
      <c r="H71" s="199"/>
      <c r="I71" s="199"/>
      <c r="J71" s="199"/>
      <c r="K71" s="199"/>
      <c r="L71" s="197"/>
      <c r="M71" s="197"/>
      <c r="N71" s="199"/>
      <c r="O71" s="275" t="s">
        <v>1060</v>
      </c>
      <c r="P71" s="147"/>
      <c r="Q71" s="147">
        <v>10</v>
      </c>
      <c r="R71" s="147" t="s">
        <v>2030</v>
      </c>
    </row>
    <row r="72" spans="1:18" ht="39" customHeight="1">
      <c r="A72" s="198"/>
      <c r="B72" s="179"/>
      <c r="C72" s="199"/>
      <c r="D72" s="197"/>
      <c r="E72" s="197"/>
      <c r="F72" s="197"/>
      <c r="G72" s="197"/>
      <c r="H72" s="199"/>
      <c r="I72" s="199"/>
      <c r="J72" s="199"/>
      <c r="K72" s="199"/>
      <c r="L72" s="197"/>
      <c r="M72" s="197"/>
      <c r="N72" s="199"/>
      <c r="O72" s="275" t="s">
        <v>1059</v>
      </c>
      <c r="P72" s="147"/>
      <c r="Q72" s="147">
        <v>10</v>
      </c>
      <c r="R72" s="147" t="s">
        <v>2030</v>
      </c>
    </row>
    <row r="73" spans="1:18" ht="39" customHeight="1">
      <c r="A73" s="198"/>
      <c r="B73" s="179"/>
      <c r="C73" s="199"/>
      <c r="D73" s="197"/>
      <c r="E73" s="197"/>
      <c r="F73" s="197"/>
      <c r="G73" s="197"/>
      <c r="H73" s="199"/>
      <c r="I73" s="199"/>
      <c r="J73" s="199"/>
      <c r="K73" s="199"/>
      <c r="L73" s="197"/>
      <c r="M73" s="197"/>
      <c r="N73" s="199"/>
      <c r="O73" s="147" t="s">
        <v>944</v>
      </c>
      <c r="P73" s="147"/>
      <c r="Q73" s="147">
        <v>10</v>
      </c>
      <c r="R73" s="147"/>
    </row>
    <row r="74" spans="1:18" s="162" customFormat="1" ht="39" customHeight="1">
      <c r="A74" s="164">
        <v>9</v>
      </c>
      <c r="B74" s="176"/>
      <c r="C74" s="119">
        <v>1</v>
      </c>
      <c r="D74" s="203"/>
      <c r="E74" s="203"/>
      <c r="F74" s="203"/>
      <c r="G74" s="203"/>
      <c r="H74" s="119"/>
      <c r="I74" s="119"/>
      <c r="J74" s="119"/>
      <c r="K74" s="119"/>
      <c r="L74" s="203">
        <v>0</v>
      </c>
      <c r="M74" s="203">
        <v>0</v>
      </c>
      <c r="N74" s="119"/>
      <c r="O74" s="119"/>
      <c r="P74" s="119"/>
      <c r="Q74" s="119"/>
      <c r="R74" s="119"/>
    </row>
    <row r="75" spans="1:18" ht="39" customHeight="1">
      <c r="A75" s="198"/>
      <c r="B75" s="179"/>
      <c r="C75" s="199" t="s">
        <v>1584</v>
      </c>
      <c r="D75" s="197"/>
      <c r="E75" s="197" t="s">
        <v>1584</v>
      </c>
      <c r="F75" s="197"/>
      <c r="G75" s="197"/>
      <c r="H75" s="199"/>
      <c r="I75" s="199"/>
      <c r="J75" s="199" t="s">
        <v>1584</v>
      </c>
      <c r="K75" s="199"/>
      <c r="L75" s="197">
        <v>0</v>
      </c>
      <c r="M75" s="197" t="s">
        <v>1584</v>
      </c>
      <c r="N75" s="199"/>
      <c r="O75" s="199"/>
      <c r="P75" s="215" t="s">
        <v>1584</v>
      </c>
      <c r="Q75" s="199">
        <v>10</v>
      </c>
      <c r="R75" s="199"/>
    </row>
    <row r="76" spans="1:18" s="162" customFormat="1" ht="39" customHeight="1">
      <c r="A76" s="164">
        <v>10</v>
      </c>
      <c r="B76" s="203" t="s">
        <v>1589</v>
      </c>
      <c r="C76" s="119">
        <v>9</v>
      </c>
      <c r="D76" s="203" t="s">
        <v>1589</v>
      </c>
      <c r="E76" s="203"/>
      <c r="F76" s="203"/>
      <c r="G76" s="203"/>
      <c r="H76" s="119" t="s">
        <v>1589</v>
      </c>
      <c r="I76" s="119">
        <v>6</v>
      </c>
      <c r="J76" s="119"/>
      <c r="K76" s="206" t="s">
        <v>1589</v>
      </c>
      <c r="L76" s="203">
        <v>6</v>
      </c>
      <c r="M76" s="203">
        <v>0</v>
      </c>
      <c r="N76" s="119" t="s">
        <v>1589</v>
      </c>
      <c r="O76" s="119"/>
      <c r="P76" s="119"/>
      <c r="Q76" s="119">
        <v>12</v>
      </c>
      <c r="R76" s="119"/>
    </row>
    <row r="77" spans="1:18" ht="39" customHeight="1">
      <c r="A77" s="198"/>
      <c r="B77" s="150"/>
      <c r="C77" s="199" t="s">
        <v>1961</v>
      </c>
      <c r="D77" s="197"/>
      <c r="E77" s="197" t="s">
        <v>1961</v>
      </c>
      <c r="F77" s="197"/>
      <c r="G77" s="358" t="s">
        <v>1960</v>
      </c>
      <c r="H77" s="199"/>
      <c r="I77" s="359" t="s">
        <v>1961</v>
      </c>
      <c r="J77" s="199"/>
      <c r="K77" s="199"/>
      <c r="L77" s="350" t="s">
        <v>1961</v>
      </c>
      <c r="M77" s="197">
        <v>0</v>
      </c>
      <c r="N77" s="199"/>
      <c r="O77" s="354" t="s">
        <v>1961</v>
      </c>
      <c r="P77" s="199"/>
      <c r="Q77" s="352">
        <v>10</v>
      </c>
      <c r="R77" s="199"/>
    </row>
    <row r="78" spans="1:18" ht="39" customHeight="1">
      <c r="A78" s="198"/>
      <c r="B78" s="150"/>
      <c r="C78" s="199" t="s">
        <v>2042</v>
      </c>
      <c r="D78" s="197"/>
      <c r="E78" s="197" t="s">
        <v>2042</v>
      </c>
      <c r="F78" s="197"/>
      <c r="G78" s="358"/>
      <c r="H78" s="199"/>
      <c r="I78" s="359"/>
      <c r="J78" s="199"/>
      <c r="K78" s="199"/>
      <c r="L78" s="351"/>
      <c r="M78" s="197">
        <v>0</v>
      </c>
      <c r="N78" s="199"/>
      <c r="O78" s="353"/>
      <c r="P78" s="199"/>
      <c r="Q78" s="353"/>
      <c r="R78" s="199"/>
    </row>
    <row r="79" spans="1:18" ht="39" customHeight="1">
      <c r="A79" s="198"/>
      <c r="B79" s="150"/>
      <c r="C79" s="199" t="s">
        <v>2044</v>
      </c>
      <c r="D79" s="197"/>
      <c r="E79" s="197" t="s">
        <v>2044</v>
      </c>
      <c r="F79" s="197"/>
      <c r="G79" s="197"/>
      <c r="H79" s="199"/>
      <c r="I79" s="199" t="s">
        <v>2044</v>
      </c>
      <c r="J79" s="199"/>
      <c r="K79" s="199"/>
      <c r="L79" s="197" t="s">
        <v>2044</v>
      </c>
      <c r="M79" s="197">
        <v>0</v>
      </c>
      <c r="N79" s="199"/>
      <c r="O79" s="215" t="s">
        <v>2044</v>
      </c>
      <c r="P79" s="199"/>
      <c r="Q79" s="199">
        <v>10</v>
      </c>
      <c r="R79" s="199"/>
    </row>
    <row r="80" spans="1:18" ht="39" customHeight="1">
      <c r="A80" s="198"/>
      <c r="B80" s="150"/>
      <c r="C80" s="199" t="s">
        <v>2045</v>
      </c>
      <c r="D80" s="197"/>
      <c r="E80" s="197" t="s">
        <v>2045</v>
      </c>
      <c r="F80" s="197"/>
      <c r="G80" s="197"/>
      <c r="H80" s="199"/>
      <c r="I80" s="199" t="s">
        <v>2045</v>
      </c>
      <c r="J80" s="199"/>
      <c r="K80" s="199"/>
      <c r="L80" s="197" t="s">
        <v>2045</v>
      </c>
      <c r="M80" s="197">
        <v>0</v>
      </c>
      <c r="N80" s="199"/>
      <c r="O80" s="215" t="s">
        <v>2045</v>
      </c>
      <c r="P80" s="199"/>
      <c r="Q80" s="199">
        <v>10</v>
      </c>
      <c r="R80" s="199"/>
    </row>
    <row r="81" spans="1:18" ht="39" customHeight="1">
      <c r="A81" s="198"/>
      <c r="B81" s="150"/>
      <c r="C81" s="199" t="s">
        <v>2046</v>
      </c>
      <c r="D81" s="197"/>
      <c r="E81" s="197" t="s">
        <v>2046</v>
      </c>
      <c r="F81" s="197"/>
      <c r="G81" s="197"/>
      <c r="H81" s="199"/>
      <c r="I81" s="199" t="s">
        <v>2046</v>
      </c>
      <c r="J81" s="199"/>
      <c r="K81" s="199"/>
      <c r="L81" s="197" t="s">
        <v>2046</v>
      </c>
      <c r="M81" s="197">
        <v>0</v>
      </c>
      <c r="N81" s="199"/>
      <c r="O81" s="215" t="s">
        <v>2046</v>
      </c>
      <c r="P81" s="199"/>
      <c r="Q81" s="199">
        <v>10</v>
      </c>
      <c r="R81" s="199"/>
    </row>
    <row r="82" spans="1:18" ht="39" customHeight="1">
      <c r="A82" s="198"/>
      <c r="B82" s="150"/>
      <c r="C82" s="199" t="s">
        <v>2047</v>
      </c>
      <c r="D82" s="197"/>
      <c r="E82" s="197" t="s">
        <v>2047</v>
      </c>
      <c r="F82" s="197"/>
      <c r="G82" s="358" t="s">
        <v>1962</v>
      </c>
      <c r="H82" s="199"/>
      <c r="I82" s="359" t="s">
        <v>849</v>
      </c>
      <c r="J82" s="199"/>
      <c r="K82" s="199"/>
      <c r="L82" s="350" t="s">
        <v>849</v>
      </c>
      <c r="M82" s="197">
        <v>0</v>
      </c>
      <c r="N82" s="199"/>
      <c r="O82" s="354" t="s">
        <v>849</v>
      </c>
      <c r="P82" s="199"/>
      <c r="Q82" s="352">
        <v>10</v>
      </c>
      <c r="R82" s="199"/>
    </row>
    <row r="83" spans="1:18" ht="39" customHeight="1">
      <c r="A83" s="198"/>
      <c r="B83" s="150"/>
      <c r="C83" s="199" t="s">
        <v>2048</v>
      </c>
      <c r="D83" s="197"/>
      <c r="E83" s="197" t="s">
        <v>2048</v>
      </c>
      <c r="F83" s="197"/>
      <c r="G83" s="358"/>
      <c r="H83" s="199"/>
      <c r="I83" s="359"/>
      <c r="J83" s="199"/>
      <c r="K83" s="199"/>
      <c r="L83" s="356"/>
      <c r="M83" s="197">
        <v>0</v>
      </c>
      <c r="N83" s="199"/>
      <c r="O83" s="363"/>
      <c r="P83" s="199"/>
      <c r="Q83" s="357"/>
      <c r="R83" s="199"/>
    </row>
    <row r="84" spans="1:18" ht="39" customHeight="1">
      <c r="A84" s="198"/>
      <c r="B84" s="150"/>
      <c r="C84" s="199" t="s">
        <v>2049</v>
      </c>
      <c r="D84" s="197"/>
      <c r="E84" s="197" t="s">
        <v>2049</v>
      </c>
      <c r="F84" s="197"/>
      <c r="G84" s="358"/>
      <c r="H84" s="199"/>
      <c r="I84" s="359"/>
      <c r="J84" s="199"/>
      <c r="K84" s="199"/>
      <c r="L84" s="351"/>
      <c r="M84" s="197">
        <v>0</v>
      </c>
      <c r="N84" s="199"/>
      <c r="O84" s="355"/>
      <c r="P84" s="199"/>
      <c r="Q84" s="353"/>
      <c r="R84" s="199"/>
    </row>
    <row r="85" spans="1:18" ht="39" customHeight="1">
      <c r="A85" s="198"/>
      <c r="B85" s="150"/>
      <c r="C85" s="199"/>
      <c r="D85" s="197"/>
      <c r="E85" s="197"/>
      <c r="F85" s="197"/>
      <c r="G85" s="197"/>
      <c r="H85" s="199"/>
      <c r="I85" s="199"/>
      <c r="J85" s="199"/>
      <c r="K85" s="199"/>
      <c r="L85" s="210"/>
      <c r="M85" s="197"/>
      <c r="N85" s="199"/>
      <c r="O85" s="277" t="s">
        <v>2050</v>
      </c>
      <c r="P85" s="147"/>
      <c r="Q85" s="278">
        <v>10</v>
      </c>
      <c r="R85" s="147" t="s">
        <v>2051</v>
      </c>
    </row>
    <row r="86" spans="1:18" ht="39" customHeight="1">
      <c r="A86" s="198"/>
      <c r="B86" s="150"/>
      <c r="C86" s="199"/>
      <c r="D86" s="197"/>
      <c r="E86" s="197"/>
      <c r="F86" s="197"/>
      <c r="G86" s="197"/>
      <c r="H86" s="199"/>
      <c r="I86" s="199"/>
      <c r="J86" s="199"/>
      <c r="K86" s="199"/>
      <c r="L86" s="210"/>
      <c r="M86" s="197"/>
      <c r="N86" s="199"/>
      <c r="O86" s="277" t="s">
        <v>844</v>
      </c>
      <c r="P86" s="147"/>
      <c r="Q86" s="278">
        <v>10</v>
      </c>
      <c r="R86" s="147"/>
    </row>
    <row r="87" spans="1:18" s="162" customFormat="1" ht="39" customHeight="1">
      <c r="A87" s="164">
        <v>11</v>
      </c>
      <c r="B87" s="203" t="s">
        <v>279</v>
      </c>
      <c r="C87" s="119">
        <v>8</v>
      </c>
      <c r="D87" s="203" t="s">
        <v>279</v>
      </c>
      <c r="E87" s="203"/>
      <c r="F87" s="203"/>
      <c r="G87" s="203"/>
      <c r="H87" s="119" t="s">
        <v>279</v>
      </c>
      <c r="I87" s="119">
        <v>5</v>
      </c>
      <c r="J87" s="119"/>
      <c r="K87" s="206" t="s">
        <v>279</v>
      </c>
      <c r="L87" s="203">
        <v>5</v>
      </c>
      <c r="M87" s="203">
        <v>0</v>
      </c>
      <c r="N87" s="119" t="s">
        <v>279</v>
      </c>
      <c r="O87" s="119"/>
      <c r="P87" s="119"/>
      <c r="Q87" s="119">
        <v>12</v>
      </c>
      <c r="R87" s="119" t="s">
        <v>2084</v>
      </c>
    </row>
    <row r="88" spans="1:18" ht="39" customHeight="1">
      <c r="A88" s="198"/>
      <c r="B88" s="150"/>
      <c r="C88" s="199" t="s">
        <v>828</v>
      </c>
      <c r="D88" s="197"/>
      <c r="E88" s="197" t="s">
        <v>828</v>
      </c>
      <c r="F88" s="197"/>
      <c r="G88" s="197"/>
      <c r="H88" s="199"/>
      <c r="I88" s="199" t="s">
        <v>828</v>
      </c>
      <c r="J88" s="199"/>
      <c r="K88" s="199"/>
      <c r="L88" s="197" t="s">
        <v>828</v>
      </c>
      <c r="M88" s="197">
        <v>0</v>
      </c>
      <c r="N88" s="199"/>
      <c r="O88" s="215" t="s">
        <v>828</v>
      </c>
      <c r="P88" s="199"/>
      <c r="Q88" s="199">
        <v>10</v>
      </c>
      <c r="R88" s="199"/>
    </row>
    <row r="89" spans="1:18" ht="39" customHeight="1">
      <c r="A89" s="198"/>
      <c r="B89" s="150"/>
      <c r="C89" s="199" t="s">
        <v>829</v>
      </c>
      <c r="D89" s="197"/>
      <c r="E89" s="197" t="s">
        <v>829</v>
      </c>
      <c r="F89" s="197"/>
      <c r="G89" s="358" t="s">
        <v>1956</v>
      </c>
      <c r="H89" s="199"/>
      <c r="I89" s="359" t="s">
        <v>829</v>
      </c>
      <c r="J89" s="199"/>
      <c r="K89" s="199"/>
      <c r="L89" s="350" t="s">
        <v>829</v>
      </c>
      <c r="M89" s="197">
        <v>0</v>
      </c>
      <c r="N89" s="199"/>
      <c r="O89" s="215" t="s">
        <v>829</v>
      </c>
      <c r="P89" s="199"/>
      <c r="Q89" s="199">
        <v>10</v>
      </c>
      <c r="R89" s="199" t="s">
        <v>2085</v>
      </c>
    </row>
    <row r="90" spans="1:18" ht="39" customHeight="1">
      <c r="A90" s="198"/>
      <c r="B90" s="150"/>
      <c r="C90" s="199" t="s">
        <v>832</v>
      </c>
      <c r="D90" s="197"/>
      <c r="E90" s="197" t="s">
        <v>832</v>
      </c>
      <c r="F90" s="197"/>
      <c r="G90" s="358"/>
      <c r="H90" s="199"/>
      <c r="I90" s="359"/>
      <c r="J90" s="199"/>
      <c r="K90" s="199"/>
      <c r="L90" s="351"/>
      <c r="M90" s="197">
        <v>0</v>
      </c>
      <c r="N90" s="199"/>
      <c r="O90" s="199"/>
      <c r="P90" s="199"/>
      <c r="Q90" s="199"/>
      <c r="R90" s="199"/>
    </row>
    <row r="91" spans="1:18" ht="65.25" customHeight="1">
      <c r="A91" s="198"/>
      <c r="B91" s="150"/>
      <c r="C91" s="199" t="s">
        <v>836</v>
      </c>
      <c r="D91" s="197"/>
      <c r="E91" s="197"/>
      <c r="F91" s="197"/>
      <c r="G91" s="197" t="s">
        <v>1958</v>
      </c>
      <c r="H91" s="199"/>
      <c r="I91" s="199" t="s">
        <v>796</v>
      </c>
      <c r="J91" s="199"/>
      <c r="K91" s="199"/>
      <c r="L91" s="197" t="s">
        <v>796</v>
      </c>
      <c r="M91" s="197"/>
      <c r="N91" s="199"/>
      <c r="O91" s="215" t="s">
        <v>836</v>
      </c>
      <c r="P91" s="199"/>
      <c r="Q91" s="199">
        <v>10</v>
      </c>
      <c r="R91" s="199"/>
    </row>
    <row r="92" spans="1:18" ht="54" customHeight="1">
      <c r="A92" s="198"/>
      <c r="B92" s="150"/>
      <c r="C92" s="155"/>
      <c r="D92" s="197"/>
      <c r="E92" s="197" t="s">
        <v>2032</v>
      </c>
      <c r="F92" s="197"/>
      <c r="G92" s="155"/>
      <c r="H92" s="199"/>
      <c r="I92" s="285" t="s">
        <v>2032</v>
      </c>
      <c r="J92" s="199"/>
      <c r="K92" s="199"/>
      <c r="L92" s="284" t="s">
        <v>2032</v>
      </c>
      <c r="M92" s="197">
        <v>0</v>
      </c>
      <c r="N92" s="199"/>
      <c r="O92" s="285" t="s">
        <v>2032</v>
      </c>
      <c r="P92" s="199"/>
      <c r="Q92" s="286">
        <v>10</v>
      </c>
      <c r="R92" s="199"/>
    </row>
    <row r="93" spans="1:18" ht="39" customHeight="1">
      <c r="A93" s="198"/>
      <c r="B93" s="150"/>
      <c r="C93" s="199"/>
      <c r="D93" s="197"/>
      <c r="E93" s="197" t="s">
        <v>945</v>
      </c>
      <c r="F93" s="197"/>
      <c r="G93" s="358" t="s">
        <v>1957</v>
      </c>
      <c r="H93" s="199"/>
      <c r="I93" s="359" t="s">
        <v>835</v>
      </c>
      <c r="J93" s="199"/>
      <c r="K93" s="199"/>
      <c r="L93" s="350" t="s">
        <v>835</v>
      </c>
      <c r="M93" s="197">
        <v>0</v>
      </c>
      <c r="N93" s="199"/>
      <c r="O93" s="221" t="s">
        <v>2083</v>
      </c>
      <c r="P93" s="199"/>
      <c r="Q93" s="204">
        <v>10</v>
      </c>
      <c r="R93" s="199"/>
    </row>
    <row r="94" spans="1:18" ht="39" customHeight="1">
      <c r="A94" s="198"/>
      <c r="B94" s="150"/>
      <c r="C94" s="199" t="s">
        <v>796</v>
      </c>
      <c r="D94" s="197"/>
      <c r="E94" s="197" t="s">
        <v>796</v>
      </c>
      <c r="F94" s="197"/>
      <c r="G94" s="358"/>
      <c r="H94" s="199"/>
      <c r="I94" s="359"/>
      <c r="J94" s="199"/>
      <c r="K94" s="199"/>
      <c r="L94" s="356"/>
      <c r="M94" s="197">
        <v>0</v>
      </c>
      <c r="N94" s="199"/>
      <c r="O94" s="211" t="s">
        <v>796</v>
      </c>
      <c r="P94" s="199"/>
      <c r="Q94" s="204">
        <v>10</v>
      </c>
      <c r="R94" s="199"/>
    </row>
    <row r="95" spans="1:18" ht="39" customHeight="1">
      <c r="A95" s="198"/>
      <c r="B95" s="150"/>
      <c r="C95" s="199" t="s">
        <v>835</v>
      </c>
      <c r="D95" s="197"/>
      <c r="E95" s="197" t="s">
        <v>835</v>
      </c>
      <c r="F95" s="197"/>
      <c r="G95" s="358"/>
      <c r="H95" s="199"/>
      <c r="I95" s="359"/>
      <c r="J95" s="199"/>
      <c r="K95" s="199"/>
      <c r="L95" s="351"/>
      <c r="M95" s="197">
        <v>0</v>
      </c>
      <c r="N95" s="199"/>
      <c r="O95" s="201" t="s">
        <v>835</v>
      </c>
      <c r="P95" s="199"/>
      <c r="Q95" s="204">
        <v>10</v>
      </c>
      <c r="R95" s="199"/>
    </row>
    <row r="96" spans="1:18" ht="39" customHeight="1">
      <c r="A96" s="198"/>
      <c r="B96" s="150"/>
      <c r="C96" s="199" t="s">
        <v>840</v>
      </c>
      <c r="D96" s="197"/>
      <c r="E96" s="197" t="s">
        <v>840</v>
      </c>
      <c r="F96" s="197"/>
      <c r="G96" s="358" t="s">
        <v>1959</v>
      </c>
      <c r="H96" s="199"/>
      <c r="I96" s="359" t="s">
        <v>839</v>
      </c>
      <c r="J96" s="199"/>
      <c r="K96" s="199"/>
      <c r="L96" s="350" t="s">
        <v>839</v>
      </c>
      <c r="M96" s="197">
        <v>0</v>
      </c>
      <c r="N96" s="199"/>
      <c r="O96" s="221"/>
      <c r="P96" s="199"/>
      <c r="Q96" s="286"/>
      <c r="R96" s="199"/>
    </row>
    <row r="97" spans="1:18" ht="39" customHeight="1">
      <c r="A97" s="198"/>
      <c r="B97" s="150"/>
      <c r="C97" s="199" t="s">
        <v>838</v>
      </c>
      <c r="D97" s="197"/>
      <c r="E97" s="197" t="s">
        <v>838</v>
      </c>
      <c r="F97" s="197"/>
      <c r="G97" s="358"/>
      <c r="H97" s="199"/>
      <c r="I97" s="359"/>
      <c r="J97" s="199"/>
      <c r="K97" s="199"/>
      <c r="L97" s="351"/>
      <c r="M97" s="197">
        <v>0</v>
      </c>
      <c r="N97" s="199"/>
      <c r="O97" s="222" t="s">
        <v>2086</v>
      </c>
      <c r="P97" s="199"/>
      <c r="Q97" s="204">
        <v>10</v>
      </c>
      <c r="R97" s="199"/>
    </row>
    <row r="98" spans="1:18" s="162" customFormat="1" ht="39" customHeight="1">
      <c r="A98" s="164">
        <v>12</v>
      </c>
      <c r="B98" s="203" t="s">
        <v>189</v>
      </c>
      <c r="C98" s="119">
        <v>6</v>
      </c>
      <c r="D98" s="203" t="s">
        <v>189</v>
      </c>
      <c r="E98" s="203"/>
      <c r="F98" s="203"/>
      <c r="G98" s="203"/>
      <c r="H98" s="119" t="s">
        <v>189</v>
      </c>
      <c r="I98" s="119">
        <v>8</v>
      </c>
      <c r="J98" s="119"/>
      <c r="K98" s="206" t="s">
        <v>189</v>
      </c>
      <c r="L98" s="203">
        <v>8</v>
      </c>
      <c r="M98" s="203">
        <v>0</v>
      </c>
      <c r="N98" s="119" t="s">
        <v>189</v>
      </c>
      <c r="O98" s="119"/>
      <c r="P98" s="119"/>
      <c r="Q98" s="119">
        <v>12</v>
      </c>
      <c r="R98" s="119"/>
    </row>
    <row r="99" spans="1:18" ht="39" customHeight="1">
      <c r="A99" s="198"/>
      <c r="B99" s="150"/>
      <c r="C99" s="199" t="s">
        <v>1607</v>
      </c>
      <c r="D99" s="197"/>
      <c r="E99" s="197" t="s">
        <v>1607</v>
      </c>
      <c r="F99" s="197"/>
      <c r="G99" s="358" t="s">
        <v>1966</v>
      </c>
      <c r="H99" s="199"/>
      <c r="I99" s="359" t="s">
        <v>2063</v>
      </c>
      <c r="J99" s="199"/>
      <c r="K99" s="199"/>
      <c r="L99" s="350" t="s">
        <v>2063</v>
      </c>
      <c r="M99" s="197">
        <v>0</v>
      </c>
      <c r="N99" s="199"/>
      <c r="O99" s="354" t="s">
        <v>2063</v>
      </c>
      <c r="P99" s="199"/>
      <c r="Q99" s="352">
        <v>10</v>
      </c>
      <c r="R99" s="199"/>
    </row>
    <row r="100" spans="1:18" ht="39" customHeight="1">
      <c r="A100" s="198"/>
      <c r="B100" s="150"/>
      <c r="C100" s="199"/>
      <c r="D100" s="197"/>
      <c r="E100" s="197" t="s">
        <v>1608</v>
      </c>
      <c r="F100" s="197"/>
      <c r="G100" s="358"/>
      <c r="H100" s="199"/>
      <c r="I100" s="359"/>
      <c r="J100" s="199"/>
      <c r="K100" s="199"/>
      <c r="L100" s="351"/>
      <c r="M100" s="197">
        <v>0</v>
      </c>
      <c r="N100" s="199"/>
      <c r="O100" s="353"/>
      <c r="P100" s="199"/>
      <c r="Q100" s="353"/>
      <c r="R100" s="199"/>
    </row>
    <row r="101" spans="1:18" ht="39" customHeight="1">
      <c r="A101" s="198"/>
      <c r="B101" s="150"/>
      <c r="C101" s="199" t="s">
        <v>1609</v>
      </c>
      <c r="D101" s="197"/>
      <c r="E101" s="197" t="s">
        <v>1609</v>
      </c>
      <c r="F101" s="197"/>
      <c r="G101" s="197"/>
      <c r="H101" s="199"/>
      <c r="I101" s="199" t="s">
        <v>1609</v>
      </c>
      <c r="J101" s="199"/>
      <c r="K101" s="199"/>
      <c r="L101" s="197" t="s">
        <v>1609</v>
      </c>
      <c r="M101" s="197">
        <v>0</v>
      </c>
      <c r="N101" s="199"/>
      <c r="O101" s="215" t="s">
        <v>1609</v>
      </c>
      <c r="P101" s="199"/>
      <c r="Q101" s="199">
        <v>10</v>
      </c>
      <c r="R101" s="199"/>
    </row>
    <row r="102" spans="1:18" ht="39" customHeight="1">
      <c r="A102" s="198"/>
      <c r="B102" s="150"/>
      <c r="C102" s="199"/>
      <c r="D102" s="197"/>
      <c r="E102" s="197" t="s">
        <v>2065</v>
      </c>
      <c r="F102" s="197"/>
      <c r="G102" s="197"/>
      <c r="H102" s="199"/>
      <c r="I102" s="199" t="s">
        <v>2065</v>
      </c>
      <c r="J102" s="199"/>
      <c r="K102" s="199"/>
      <c r="L102" s="197" t="s">
        <v>2065</v>
      </c>
      <c r="M102" s="197">
        <v>0</v>
      </c>
      <c r="N102" s="199"/>
      <c r="O102" s="215" t="s">
        <v>2065</v>
      </c>
      <c r="P102" s="199"/>
      <c r="Q102" s="199">
        <v>10</v>
      </c>
      <c r="R102" s="199"/>
    </row>
    <row r="103" spans="1:18" ht="39" customHeight="1">
      <c r="A103" s="198"/>
      <c r="B103" s="150"/>
      <c r="C103" s="199" t="s">
        <v>1611</v>
      </c>
      <c r="D103" s="197"/>
      <c r="E103" s="197" t="s">
        <v>1611</v>
      </c>
      <c r="F103" s="197"/>
      <c r="G103" s="197" t="s">
        <v>864</v>
      </c>
      <c r="H103" s="199"/>
      <c r="I103" s="199" t="s">
        <v>1967</v>
      </c>
      <c r="J103" s="199"/>
      <c r="K103" s="199"/>
      <c r="L103" s="197" t="s">
        <v>1967</v>
      </c>
      <c r="M103" s="197">
        <v>0</v>
      </c>
      <c r="N103" s="199"/>
      <c r="O103" s="215" t="s">
        <v>1967</v>
      </c>
      <c r="P103" s="199"/>
      <c r="Q103" s="199">
        <v>10</v>
      </c>
      <c r="R103" s="199"/>
    </row>
    <row r="104" spans="1:18" ht="39" customHeight="1">
      <c r="A104" s="198"/>
      <c r="B104" s="150"/>
      <c r="C104" s="199" t="s">
        <v>1612</v>
      </c>
      <c r="D104" s="197"/>
      <c r="E104" s="197" t="s">
        <v>1612</v>
      </c>
      <c r="F104" s="197"/>
      <c r="G104" s="197" t="s">
        <v>1968</v>
      </c>
      <c r="H104" s="199"/>
      <c r="I104" s="199" t="s">
        <v>869</v>
      </c>
      <c r="J104" s="199"/>
      <c r="K104" s="199"/>
      <c r="L104" s="197" t="s">
        <v>869</v>
      </c>
      <c r="M104" s="197">
        <v>0</v>
      </c>
      <c r="N104" s="199"/>
      <c r="O104" s="215" t="s">
        <v>869</v>
      </c>
      <c r="P104" s="199"/>
      <c r="Q104" s="199">
        <v>10</v>
      </c>
      <c r="R104" s="199"/>
    </row>
    <row r="105" spans="1:18" ht="39" customHeight="1">
      <c r="A105" s="198"/>
      <c r="B105" s="150"/>
      <c r="C105" s="199"/>
      <c r="D105" s="197"/>
      <c r="E105" s="197" t="s">
        <v>1613</v>
      </c>
      <c r="F105" s="197"/>
      <c r="G105" s="197"/>
      <c r="H105" s="199"/>
      <c r="I105" s="199" t="s">
        <v>1613</v>
      </c>
      <c r="J105" s="199"/>
      <c r="K105" s="199"/>
      <c r="L105" s="197" t="s">
        <v>1613</v>
      </c>
      <c r="M105" s="197">
        <v>0</v>
      </c>
      <c r="N105" s="199"/>
      <c r="O105" s="215" t="s">
        <v>1613</v>
      </c>
      <c r="P105" s="199"/>
      <c r="Q105" s="199">
        <v>10</v>
      </c>
      <c r="R105" s="199"/>
    </row>
    <row r="106" spans="1:18" ht="39" customHeight="1">
      <c r="A106" s="198"/>
      <c r="B106" s="150"/>
      <c r="C106" s="199" t="s">
        <v>2064</v>
      </c>
      <c r="D106" s="197"/>
      <c r="E106" s="197" t="s">
        <v>2064</v>
      </c>
      <c r="F106" s="197"/>
      <c r="G106" s="197"/>
      <c r="H106" s="199"/>
      <c r="I106" s="199" t="s">
        <v>2064</v>
      </c>
      <c r="J106" s="199"/>
      <c r="K106" s="199"/>
      <c r="L106" s="197" t="s">
        <v>2064</v>
      </c>
      <c r="M106" s="197">
        <v>0</v>
      </c>
      <c r="N106" s="199"/>
      <c r="O106" s="199"/>
      <c r="P106" s="199"/>
      <c r="Q106" s="199"/>
      <c r="R106" s="199"/>
    </row>
    <row r="107" spans="1:18" ht="39" customHeight="1">
      <c r="A107" s="198"/>
      <c r="B107" s="150"/>
      <c r="C107" s="199" t="s">
        <v>1615</v>
      </c>
      <c r="D107" s="197"/>
      <c r="E107" s="197" t="s">
        <v>1615</v>
      </c>
      <c r="F107" s="197"/>
      <c r="G107" s="197"/>
      <c r="H107" s="199"/>
      <c r="I107" s="199" t="s">
        <v>1615</v>
      </c>
      <c r="J107" s="199"/>
      <c r="K107" s="199"/>
      <c r="L107" s="197" t="s">
        <v>1615</v>
      </c>
      <c r="M107" s="197">
        <v>0</v>
      </c>
      <c r="N107" s="199"/>
      <c r="O107" s="215" t="s">
        <v>1615</v>
      </c>
      <c r="P107" s="199"/>
      <c r="Q107" s="199">
        <v>10</v>
      </c>
      <c r="R107" s="199"/>
    </row>
    <row r="108" spans="1:18" s="162" customFormat="1" ht="39" customHeight="1">
      <c r="A108" s="188" t="s">
        <v>8</v>
      </c>
      <c r="B108" s="191" t="s">
        <v>177</v>
      </c>
      <c r="C108" s="195"/>
      <c r="D108" s="265">
        <v>13</v>
      </c>
      <c r="E108" s="265">
        <v>117</v>
      </c>
      <c r="F108" s="265"/>
      <c r="G108" s="265"/>
      <c r="H108" s="195">
        <v>12</v>
      </c>
      <c r="I108" s="195"/>
      <c r="J108" s="195"/>
      <c r="K108" s="206">
        <v>12</v>
      </c>
      <c r="L108" s="203">
        <v>0</v>
      </c>
      <c r="M108" s="195"/>
      <c r="N108" s="195"/>
      <c r="O108" s="195"/>
      <c r="P108" s="195"/>
      <c r="Q108" s="195"/>
      <c r="R108" s="195"/>
    </row>
    <row r="109" spans="1:18" ht="39" customHeight="1">
      <c r="A109" s="198">
        <v>1</v>
      </c>
      <c r="B109" s="18"/>
      <c r="C109" s="199">
        <v>2</v>
      </c>
      <c r="D109" s="197"/>
      <c r="E109" s="197"/>
      <c r="F109" s="197"/>
      <c r="G109" s="197"/>
      <c r="H109" s="199"/>
      <c r="I109" s="199"/>
      <c r="J109" s="199"/>
      <c r="K109" s="199"/>
      <c r="L109" s="197">
        <v>0</v>
      </c>
      <c r="M109" s="28">
        <v>0</v>
      </c>
      <c r="N109" s="199"/>
      <c r="O109" s="199"/>
      <c r="P109" s="199"/>
      <c r="Q109" s="199"/>
      <c r="R109" s="199"/>
    </row>
    <row r="110" spans="1:18" ht="39" customHeight="1">
      <c r="A110" s="198"/>
      <c r="B110" s="18"/>
      <c r="C110" s="199" t="s">
        <v>780</v>
      </c>
      <c r="D110" s="197"/>
      <c r="E110" s="197" t="s">
        <v>780</v>
      </c>
      <c r="F110" s="197"/>
      <c r="G110" s="350" t="s">
        <v>2011</v>
      </c>
      <c r="H110" s="199"/>
      <c r="I110" s="199"/>
      <c r="J110" s="352" t="s">
        <v>122</v>
      </c>
      <c r="K110" s="204"/>
      <c r="L110" s="197">
        <v>0</v>
      </c>
      <c r="M110" s="360" t="s">
        <v>122</v>
      </c>
      <c r="N110" s="204"/>
      <c r="O110" s="204"/>
      <c r="P110" s="362" t="s">
        <v>122</v>
      </c>
      <c r="Q110" s="352">
        <v>4</v>
      </c>
      <c r="R110" s="199"/>
    </row>
    <row r="111" spans="1:18" ht="39" customHeight="1">
      <c r="A111" s="198"/>
      <c r="B111" s="18"/>
      <c r="C111" s="199" t="s">
        <v>1925</v>
      </c>
      <c r="D111" s="197"/>
      <c r="E111" s="197" t="s">
        <v>1925</v>
      </c>
      <c r="F111" s="197"/>
      <c r="G111" s="351"/>
      <c r="H111" s="199"/>
      <c r="I111" s="199"/>
      <c r="J111" s="353"/>
      <c r="K111" s="201"/>
      <c r="L111" s="197">
        <v>0</v>
      </c>
      <c r="M111" s="361"/>
      <c r="N111" s="201"/>
      <c r="O111" s="201"/>
      <c r="P111" s="353"/>
      <c r="Q111" s="353"/>
      <c r="R111" s="199"/>
    </row>
    <row r="112" spans="1:18" ht="39" customHeight="1">
      <c r="A112" s="198">
        <v>2</v>
      </c>
      <c r="B112" s="18"/>
      <c r="C112" s="199">
        <v>2</v>
      </c>
      <c r="D112" s="197"/>
      <c r="E112" s="197"/>
      <c r="F112" s="197"/>
      <c r="G112" s="197"/>
      <c r="H112" s="199"/>
      <c r="I112" s="199"/>
      <c r="J112" s="199"/>
      <c r="K112" s="199"/>
      <c r="L112" s="197">
        <v>0</v>
      </c>
      <c r="M112" s="28">
        <v>0</v>
      </c>
      <c r="N112" s="199"/>
      <c r="O112" s="199"/>
      <c r="P112" s="199"/>
      <c r="Q112" s="199"/>
      <c r="R112" s="199"/>
    </row>
    <row r="113" spans="1:18" ht="39" customHeight="1">
      <c r="A113" s="198"/>
      <c r="B113" s="18"/>
      <c r="C113" s="199" t="s">
        <v>1677</v>
      </c>
      <c r="D113" s="197"/>
      <c r="E113" s="197" t="s">
        <v>1677</v>
      </c>
      <c r="F113" s="197"/>
      <c r="G113" s="197"/>
      <c r="H113" s="199"/>
      <c r="I113" s="199"/>
      <c r="J113" s="215" t="s">
        <v>1677</v>
      </c>
      <c r="K113" s="215"/>
      <c r="L113" s="197">
        <v>0</v>
      </c>
      <c r="M113" s="28" t="s">
        <v>1677</v>
      </c>
      <c r="N113" s="215"/>
      <c r="O113" s="215"/>
      <c r="P113" s="215"/>
      <c r="Q113" s="215"/>
      <c r="R113" s="199"/>
    </row>
    <row r="114" spans="1:18" ht="39" customHeight="1">
      <c r="A114" s="198"/>
      <c r="B114" s="18"/>
      <c r="C114" s="199" t="s">
        <v>1678</v>
      </c>
      <c r="D114" s="197"/>
      <c r="E114" s="197" t="s">
        <v>1678</v>
      </c>
      <c r="F114" s="197"/>
      <c r="G114" s="197"/>
      <c r="H114" s="199"/>
      <c r="I114" s="199"/>
      <c r="J114" s="215" t="s">
        <v>1678</v>
      </c>
      <c r="K114" s="215"/>
      <c r="L114" s="197">
        <v>0</v>
      </c>
      <c r="M114" s="28" t="s">
        <v>1678</v>
      </c>
      <c r="N114" s="215"/>
      <c r="O114" s="215"/>
      <c r="P114" s="215" t="s">
        <v>1678</v>
      </c>
      <c r="Q114" s="215">
        <v>4</v>
      </c>
      <c r="R114" s="199"/>
    </row>
    <row r="115" spans="1:18" ht="39" customHeight="1">
      <c r="A115" s="198">
        <v>3</v>
      </c>
      <c r="B115" s="18"/>
      <c r="C115" s="199">
        <v>2</v>
      </c>
      <c r="D115" s="197"/>
      <c r="E115" s="197"/>
      <c r="F115" s="197"/>
      <c r="G115" s="197"/>
      <c r="H115" s="199"/>
      <c r="I115" s="199"/>
      <c r="J115" s="199"/>
      <c r="K115" s="199"/>
      <c r="L115" s="197">
        <v>0</v>
      </c>
      <c r="M115" s="28">
        <v>0</v>
      </c>
      <c r="N115" s="199"/>
      <c r="O115" s="199"/>
      <c r="P115" s="199"/>
      <c r="Q115" s="199"/>
      <c r="R115" s="199"/>
    </row>
    <row r="116" spans="1:18" ht="39" customHeight="1">
      <c r="A116" s="198"/>
      <c r="B116" s="18"/>
      <c r="C116" s="199" t="s">
        <v>1685</v>
      </c>
      <c r="D116" s="197"/>
      <c r="E116" s="197" t="s">
        <v>1685</v>
      </c>
      <c r="F116" s="197"/>
      <c r="G116" s="197" t="s">
        <v>2010</v>
      </c>
      <c r="H116" s="199"/>
      <c r="I116" s="199"/>
      <c r="J116" s="199" t="s">
        <v>788</v>
      </c>
      <c r="K116" s="199"/>
      <c r="L116" s="197">
        <v>0</v>
      </c>
      <c r="M116" s="28" t="s">
        <v>788</v>
      </c>
      <c r="N116" s="199"/>
      <c r="O116" s="199"/>
      <c r="P116" s="199"/>
      <c r="Q116" s="199"/>
      <c r="R116" s="271" t="s">
        <v>2019</v>
      </c>
    </row>
    <row r="117" spans="1:18" ht="39" customHeight="1">
      <c r="A117" s="198"/>
      <c r="B117" s="18"/>
      <c r="C117" s="199" t="s">
        <v>1924</v>
      </c>
      <c r="D117" s="197"/>
      <c r="E117" s="197" t="s">
        <v>1924</v>
      </c>
      <c r="F117" s="197"/>
      <c r="G117" s="197"/>
      <c r="H117" s="199"/>
      <c r="I117" s="199"/>
      <c r="J117" s="215" t="s">
        <v>1924</v>
      </c>
      <c r="K117" s="215"/>
      <c r="L117" s="197">
        <v>0</v>
      </c>
      <c r="M117" s="28" t="s">
        <v>1924</v>
      </c>
      <c r="N117" s="215"/>
      <c r="O117" s="215" t="s">
        <v>1924</v>
      </c>
      <c r="P117" s="215"/>
      <c r="Q117" s="215">
        <v>10</v>
      </c>
      <c r="R117" s="199"/>
    </row>
    <row r="118" spans="1:18" s="162" customFormat="1" ht="39" customHeight="1">
      <c r="A118" s="164">
        <v>4</v>
      </c>
      <c r="B118" s="203" t="s">
        <v>714</v>
      </c>
      <c r="C118" s="119">
        <v>10</v>
      </c>
      <c r="D118" s="203" t="s">
        <v>714</v>
      </c>
      <c r="E118" s="203"/>
      <c r="F118" s="203"/>
      <c r="G118" s="203"/>
      <c r="H118" s="119" t="s">
        <v>714</v>
      </c>
      <c r="I118" s="119">
        <v>6</v>
      </c>
      <c r="J118" s="119"/>
      <c r="K118" s="206" t="s">
        <v>714</v>
      </c>
      <c r="L118" s="203">
        <v>6</v>
      </c>
      <c r="M118" s="27">
        <v>0</v>
      </c>
      <c r="N118" s="119" t="s">
        <v>714</v>
      </c>
      <c r="O118" s="119"/>
      <c r="P118" s="119"/>
      <c r="Q118" s="119">
        <v>12</v>
      </c>
      <c r="R118" s="119"/>
    </row>
    <row r="119" spans="1:18" ht="39" customHeight="1">
      <c r="A119" s="198"/>
      <c r="B119" s="18"/>
      <c r="C119" s="199" t="s">
        <v>1692</v>
      </c>
      <c r="D119" s="197"/>
      <c r="E119" s="197" t="s">
        <v>1692</v>
      </c>
      <c r="F119" s="197"/>
      <c r="G119" s="350" t="s">
        <v>2002</v>
      </c>
      <c r="H119" s="199"/>
      <c r="I119" s="352" t="s">
        <v>716</v>
      </c>
      <c r="J119" s="199"/>
      <c r="K119" s="199"/>
      <c r="L119" s="350" t="s">
        <v>716</v>
      </c>
      <c r="M119" s="28">
        <v>0</v>
      </c>
      <c r="N119" s="199"/>
      <c r="O119" s="354" t="s">
        <v>716</v>
      </c>
      <c r="P119" s="199"/>
      <c r="Q119" s="352">
        <v>10</v>
      </c>
      <c r="R119" s="199"/>
    </row>
    <row r="120" spans="1:18" ht="39" customHeight="1">
      <c r="A120" s="198"/>
      <c r="B120" s="18"/>
      <c r="C120" s="199" t="s">
        <v>1693</v>
      </c>
      <c r="D120" s="197"/>
      <c r="E120" s="197" t="s">
        <v>1693</v>
      </c>
      <c r="F120" s="197"/>
      <c r="G120" s="351"/>
      <c r="H120" s="199"/>
      <c r="I120" s="353"/>
      <c r="J120" s="199"/>
      <c r="K120" s="199"/>
      <c r="L120" s="351"/>
      <c r="M120" s="28">
        <v>0</v>
      </c>
      <c r="N120" s="199"/>
      <c r="O120" s="355"/>
      <c r="P120" s="199"/>
      <c r="Q120" s="353"/>
      <c r="R120" s="199"/>
    </row>
    <row r="121" spans="1:18" ht="39" customHeight="1">
      <c r="A121" s="198"/>
      <c r="B121" s="18"/>
      <c r="C121" s="199" t="s">
        <v>1694</v>
      </c>
      <c r="D121" s="197"/>
      <c r="E121" s="197" t="s">
        <v>1694</v>
      </c>
      <c r="F121" s="197"/>
      <c r="G121" s="197"/>
      <c r="H121" s="199"/>
      <c r="I121" s="199" t="s">
        <v>1694</v>
      </c>
      <c r="J121" s="199"/>
      <c r="K121" s="199"/>
      <c r="L121" s="197" t="s">
        <v>1694</v>
      </c>
      <c r="M121" s="28">
        <v>0</v>
      </c>
      <c r="N121" s="199"/>
      <c r="O121" s="215" t="s">
        <v>1694</v>
      </c>
      <c r="P121" s="199"/>
      <c r="Q121" s="199">
        <v>10</v>
      </c>
      <c r="R121" s="199"/>
    </row>
    <row r="122" spans="1:18" ht="39" customHeight="1">
      <c r="A122" s="198"/>
      <c r="B122" s="18"/>
      <c r="C122" s="199" t="s">
        <v>1695</v>
      </c>
      <c r="D122" s="197"/>
      <c r="E122" s="197" t="s">
        <v>1695</v>
      </c>
      <c r="F122" s="197"/>
      <c r="G122" s="197"/>
      <c r="H122" s="199"/>
      <c r="I122" s="199" t="s">
        <v>1695</v>
      </c>
      <c r="J122" s="199"/>
      <c r="K122" s="199"/>
      <c r="L122" s="197" t="s">
        <v>1695</v>
      </c>
      <c r="M122" s="28">
        <v>0</v>
      </c>
      <c r="N122" s="199"/>
      <c r="O122" s="215" t="s">
        <v>1695</v>
      </c>
      <c r="P122" s="199"/>
      <c r="Q122" s="199">
        <v>10</v>
      </c>
      <c r="R122" s="199"/>
    </row>
    <row r="123" spans="1:18" ht="39" customHeight="1">
      <c r="A123" s="198"/>
      <c r="B123" s="18"/>
      <c r="C123" s="199" t="s">
        <v>1696</v>
      </c>
      <c r="D123" s="197"/>
      <c r="E123" s="197" t="s">
        <v>1696</v>
      </c>
      <c r="F123" s="197"/>
      <c r="G123" s="197"/>
      <c r="H123" s="199"/>
      <c r="I123" s="199" t="s">
        <v>1696</v>
      </c>
      <c r="J123" s="199"/>
      <c r="K123" s="199"/>
      <c r="L123" s="197" t="s">
        <v>1696</v>
      </c>
      <c r="M123" s="28">
        <v>0</v>
      </c>
      <c r="N123" s="199"/>
      <c r="O123" s="215" t="s">
        <v>1696</v>
      </c>
      <c r="P123" s="199"/>
      <c r="Q123" s="199">
        <v>10</v>
      </c>
      <c r="R123" s="199"/>
    </row>
    <row r="124" spans="1:18" ht="39" customHeight="1">
      <c r="A124" s="198"/>
      <c r="B124" s="18"/>
      <c r="C124" s="199" t="s">
        <v>1697</v>
      </c>
      <c r="D124" s="197"/>
      <c r="E124" s="197" t="s">
        <v>1697</v>
      </c>
      <c r="F124" s="197"/>
      <c r="G124" s="350" t="s">
        <v>2003</v>
      </c>
      <c r="H124" s="199"/>
      <c r="I124" s="352" t="s">
        <v>724</v>
      </c>
      <c r="J124" s="199"/>
      <c r="K124" s="199"/>
      <c r="L124" s="350" t="s">
        <v>724</v>
      </c>
      <c r="M124" s="28">
        <v>0</v>
      </c>
      <c r="N124" s="199"/>
      <c r="O124" s="204" t="s">
        <v>128</v>
      </c>
      <c r="P124" s="199"/>
      <c r="Q124" s="204">
        <v>10</v>
      </c>
      <c r="R124" s="199"/>
    </row>
    <row r="125" spans="1:18" ht="39" customHeight="1">
      <c r="A125" s="198"/>
      <c r="B125" s="18"/>
      <c r="C125" s="199" t="s">
        <v>1698</v>
      </c>
      <c r="D125" s="197"/>
      <c r="E125" s="197" t="s">
        <v>1698</v>
      </c>
      <c r="F125" s="197"/>
      <c r="G125" s="351"/>
      <c r="H125" s="199"/>
      <c r="I125" s="353"/>
      <c r="J125" s="199"/>
      <c r="K125" s="199"/>
      <c r="L125" s="351"/>
      <c r="M125" s="28">
        <v>0</v>
      </c>
      <c r="N125" s="199"/>
      <c r="O125" s="201"/>
      <c r="P125" s="199"/>
      <c r="Q125" s="201"/>
      <c r="R125" s="199"/>
    </row>
    <row r="126" spans="1:18" ht="39" customHeight="1">
      <c r="A126" s="198"/>
      <c r="B126" s="18"/>
      <c r="C126" s="199" t="s">
        <v>1699</v>
      </c>
      <c r="D126" s="197"/>
      <c r="E126" s="197" t="s">
        <v>1699</v>
      </c>
      <c r="F126" s="197"/>
      <c r="G126" s="350" t="s">
        <v>2004</v>
      </c>
      <c r="H126" s="199"/>
      <c r="I126" s="352" t="s">
        <v>729</v>
      </c>
      <c r="J126" s="199"/>
      <c r="K126" s="199"/>
      <c r="L126" s="350" t="s">
        <v>729</v>
      </c>
      <c r="M126" s="28">
        <v>0</v>
      </c>
      <c r="N126" s="199"/>
      <c r="O126" s="199" t="s">
        <v>129</v>
      </c>
      <c r="P126" s="199"/>
      <c r="Q126" s="199">
        <v>10</v>
      </c>
      <c r="R126" s="199"/>
    </row>
    <row r="127" spans="1:18" ht="39" customHeight="1">
      <c r="A127" s="198"/>
      <c r="B127" s="18"/>
      <c r="C127" s="199" t="s">
        <v>1700</v>
      </c>
      <c r="D127" s="197"/>
      <c r="E127" s="197" t="s">
        <v>1700</v>
      </c>
      <c r="F127" s="197"/>
      <c r="G127" s="356"/>
      <c r="H127" s="199"/>
      <c r="I127" s="357"/>
      <c r="J127" s="199"/>
      <c r="K127" s="199"/>
      <c r="L127" s="356"/>
      <c r="M127" s="28">
        <v>0</v>
      </c>
      <c r="N127" s="199"/>
      <c r="O127" s="199"/>
      <c r="P127" s="199"/>
      <c r="Q127" s="199"/>
      <c r="R127" s="199"/>
    </row>
    <row r="128" spans="1:18" ht="39" customHeight="1">
      <c r="A128" s="198"/>
      <c r="B128" s="18"/>
      <c r="C128" s="199" t="s">
        <v>130</v>
      </c>
      <c r="D128" s="197"/>
      <c r="E128" s="197" t="s">
        <v>130</v>
      </c>
      <c r="F128" s="197"/>
      <c r="G128" s="351"/>
      <c r="H128" s="199"/>
      <c r="I128" s="353"/>
      <c r="J128" s="199"/>
      <c r="K128" s="199"/>
      <c r="L128" s="351"/>
      <c r="M128" s="28">
        <v>0</v>
      </c>
      <c r="N128" s="199"/>
      <c r="O128" s="199" t="s">
        <v>130</v>
      </c>
      <c r="P128" s="199"/>
      <c r="Q128" s="199">
        <v>10</v>
      </c>
      <c r="R128" s="199"/>
    </row>
    <row r="129" spans="1:18" ht="39" customHeight="1">
      <c r="A129" s="198"/>
      <c r="B129" s="18"/>
      <c r="C129" s="199"/>
      <c r="D129" s="197"/>
      <c r="E129" s="197"/>
      <c r="F129" s="197"/>
      <c r="G129" s="210"/>
      <c r="H129" s="199"/>
      <c r="I129" s="201"/>
      <c r="J129" s="199"/>
      <c r="K129" s="199"/>
      <c r="L129" s="210"/>
      <c r="M129" s="28"/>
      <c r="N129" s="199"/>
      <c r="O129" s="199" t="s">
        <v>2087</v>
      </c>
      <c r="P129" s="199"/>
      <c r="Q129" s="199">
        <v>10</v>
      </c>
      <c r="R129" s="199"/>
    </row>
    <row r="130" spans="1:18" s="162" customFormat="1" ht="39" customHeight="1">
      <c r="A130" s="164">
        <v>5</v>
      </c>
      <c r="B130" s="203" t="s">
        <v>688</v>
      </c>
      <c r="C130" s="119">
        <v>10</v>
      </c>
      <c r="D130" s="203" t="s">
        <v>688</v>
      </c>
      <c r="E130" s="203"/>
      <c r="F130" s="203"/>
      <c r="G130" s="203"/>
      <c r="H130" s="119" t="s">
        <v>688</v>
      </c>
      <c r="I130" s="119">
        <v>6</v>
      </c>
      <c r="J130" s="119"/>
      <c r="K130" s="206" t="s">
        <v>688</v>
      </c>
      <c r="L130" s="203">
        <v>6</v>
      </c>
      <c r="M130" s="27">
        <v>0</v>
      </c>
      <c r="N130" s="119" t="s">
        <v>688</v>
      </c>
      <c r="O130" s="119"/>
      <c r="P130" s="119"/>
      <c r="Q130" s="119">
        <v>12</v>
      </c>
      <c r="R130" s="119"/>
    </row>
    <row r="131" spans="1:18" ht="39" customHeight="1">
      <c r="A131" s="198"/>
      <c r="B131" s="18"/>
      <c r="C131" s="199" t="s">
        <v>692</v>
      </c>
      <c r="D131" s="197"/>
      <c r="E131" s="197" t="s">
        <v>692</v>
      </c>
      <c r="F131" s="197"/>
      <c r="G131" s="350" t="s">
        <v>1997</v>
      </c>
      <c r="H131" s="199"/>
      <c r="I131" s="352" t="s">
        <v>167</v>
      </c>
      <c r="J131" s="199"/>
      <c r="K131" s="199"/>
      <c r="L131" s="350" t="s">
        <v>167</v>
      </c>
      <c r="M131" s="28">
        <v>0</v>
      </c>
      <c r="N131" s="199"/>
      <c r="O131" s="354" t="s">
        <v>167</v>
      </c>
      <c r="P131" s="199"/>
      <c r="Q131" s="352">
        <v>10</v>
      </c>
      <c r="R131" s="199"/>
    </row>
    <row r="132" spans="1:18" ht="39" customHeight="1">
      <c r="A132" s="198"/>
      <c r="B132" s="18"/>
      <c r="C132" s="199" t="s">
        <v>693</v>
      </c>
      <c r="D132" s="197"/>
      <c r="E132" s="197" t="s">
        <v>693</v>
      </c>
      <c r="F132" s="197"/>
      <c r="G132" s="351"/>
      <c r="H132" s="199"/>
      <c r="I132" s="353"/>
      <c r="J132" s="199"/>
      <c r="K132" s="199"/>
      <c r="L132" s="351"/>
      <c r="M132" s="28">
        <v>0</v>
      </c>
      <c r="N132" s="199"/>
      <c r="O132" s="355"/>
      <c r="P132" s="199"/>
      <c r="Q132" s="353"/>
      <c r="R132" s="199"/>
    </row>
    <row r="133" spans="1:18" ht="39" customHeight="1">
      <c r="A133" s="198"/>
      <c r="B133" s="18"/>
      <c r="C133" s="199" t="s">
        <v>698</v>
      </c>
      <c r="D133" s="197"/>
      <c r="E133" s="197" t="s">
        <v>698</v>
      </c>
      <c r="F133" s="197"/>
      <c r="G133" s="350" t="s">
        <v>1998</v>
      </c>
      <c r="H133" s="199"/>
      <c r="I133" s="352" t="s">
        <v>696</v>
      </c>
      <c r="J133" s="199"/>
      <c r="K133" s="199"/>
      <c r="L133" s="350" t="s">
        <v>696</v>
      </c>
      <c r="M133" s="28">
        <v>0</v>
      </c>
      <c r="N133" s="199"/>
      <c r="O133" s="354" t="s">
        <v>696</v>
      </c>
      <c r="P133" s="199"/>
      <c r="Q133" s="352">
        <v>10</v>
      </c>
      <c r="R133" s="199"/>
    </row>
    <row r="134" spans="1:18" ht="39" customHeight="1">
      <c r="A134" s="198"/>
      <c r="B134" s="18"/>
      <c r="C134" s="199" t="s">
        <v>1701</v>
      </c>
      <c r="D134" s="197"/>
      <c r="E134" s="197" t="s">
        <v>1701</v>
      </c>
      <c r="F134" s="197"/>
      <c r="G134" s="351"/>
      <c r="H134" s="199"/>
      <c r="I134" s="353"/>
      <c r="J134" s="199"/>
      <c r="K134" s="199"/>
      <c r="L134" s="351"/>
      <c r="M134" s="28">
        <v>0</v>
      </c>
      <c r="N134" s="199"/>
      <c r="O134" s="355"/>
      <c r="P134" s="199"/>
      <c r="Q134" s="353"/>
      <c r="R134" s="199"/>
    </row>
    <row r="135" spans="1:18" ht="39" customHeight="1">
      <c r="A135" s="198"/>
      <c r="B135" s="18"/>
      <c r="C135" s="199" t="s">
        <v>166</v>
      </c>
      <c r="D135" s="197"/>
      <c r="E135" s="197" t="s">
        <v>166</v>
      </c>
      <c r="F135" s="197"/>
      <c r="G135" s="197"/>
      <c r="H135" s="199"/>
      <c r="I135" s="199" t="s">
        <v>166</v>
      </c>
      <c r="J135" s="199"/>
      <c r="K135" s="199"/>
      <c r="L135" s="197" t="s">
        <v>166</v>
      </c>
      <c r="M135" s="28">
        <v>0</v>
      </c>
      <c r="N135" s="199"/>
      <c r="O135" s="215" t="s">
        <v>166</v>
      </c>
      <c r="P135" s="199"/>
      <c r="Q135" s="199">
        <v>10</v>
      </c>
      <c r="R135" s="199"/>
    </row>
    <row r="136" spans="1:18" ht="39" customHeight="1">
      <c r="A136" s="198"/>
      <c r="B136" s="18"/>
      <c r="C136" s="199" t="s">
        <v>1923</v>
      </c>
      <c r="D136" s="197"/>
      <c r="E136" s="197" t="s">
        <v>1923</v>
      </c>
      <c r="F136" s="197"/>
      <c r="G136" s="350" t="s">
        <v>1996</v>
      </c>
      <c r="H136" s="199"/>
      <c r="I136" s="352" t="s">
        <v>168</v>
      </c>
      <c r="J136" s="199"/>
      <c r="K136" s="199"/>
      <c r="L136" s="350" t="s">
        <v>168</v>
      </c>
      <c r="M136" s="28">
        <v>0</v>
      </c>
      <c r="N136" s="199"/>
      <c r="O136" s="354" t="s">
        <v>168</v>
      </c>
      <c r="P136" s="199"/>
      <c r="Q136" s="352">
        <v>10</v>
      </c>
      <c r="R136" s="199"/>
    </row>
    <row r="137" spans="1:18" ht="39" customHeight="1">
      <c r="A137" s="198"/>
      <c r="B137" s="18"/>
      <c r="C137" s="199" t="s">
        <v>689</v>
      </c>
      <c r="D137" s="197"/>
      <c r="E137" s="197" t="s">
        <v>689</v>
      </c>
      <c r="F137" s="197"/>
      <c r="G137" s="356"/>
      <c r="H137" s="199"/>
      <c r="I137" s="357"/>
      <c r="J137" s="199"/>
      <c r="K137" s="199"/>
      <c r="L137" s="356"/>
      <c r="M137" s="28">
        <v>0</v>
      </c>
      <c r="N137" s="199"/>
      <c r="O137" s="357"/>
      <c r="P137" s="199"/>
      <c r="Q137" s="357"/>
      <c r="R137" s="199"/>
    </row>
    <row r="138" spans="1:18" ht="39" customHeight="1">
      <c r="A138" s="198"/>
      <c r="B138" s="18"/>
      <c r="C138" s="199" t="s">
        <v>691</v>
      </c>
      <c r="D138" s="197"/>
      <c r="E138" s="197" t="s">
        <v>691</v>
      </c>
      <c r="F138" s="197"/>
      <c r="G138" s="351"/>
      <c r="H138" s="199"/>
      <c r="I138" s="353"/>
      <c r="J138" s="199"/>
      <c r="K138" s="199"/>
      <c r="L138" s="351"/>
      <c r="M138" s="28">
        <v>0</v>
      </c>
      <c r="N138" s="199"/>
      <c r="O138" s="353"/>
      <c r="P138" s="199"/>
      <c r="Q138" s="353"/>
      <c r="R138" s="199"/>
    </row>
    <row r="139" spans="1:18" ht="39" customHeight="1">
      <c r="A139" s="198"/>
      <c r="B139" s="18"/>
      <c r="C139" s="199" t="s">
        <v>165</v>
      </c>
      <c r="D139" s="197"/>
      <c r="E139" s="197" t="s">
        <v>165</v>
      </c>
      <c r="F139" s="197"/>
      <c r="G139" s="197"/>
      <c r="H139" s="199"/>
      <c r="I139" s="199" t="s">
        <v>165</v>
      </c>
      <c r="J139" s="199"/>
      <c r="K139" s="199"/>
      <c r="L139" s="197" t="s">
        <v>165</v>
      </c>
      <c r="M139" s="28">
        <v>0</v>
      </c>
      <c r="N139" s="199"/>
      <c r="O139" s="215" t="s">
        <v>165</v>
      </c>
      <c r="P139" s="199"/>
      <c r="Q139" s="199">
        <v>10</v>
      </c>
      <c r="R139" s="199"/>
    </row>
    <row r="140" spans="1:18" ht="39" customHeight="1">
      <c r="A140" s="198"/>
      <c r="B140" s="18"/>
      <c r="C140" s="199" t="s">
        <v>164</v>
      </c>
      <c r="D140" s="197"/>
      <c r="E140" s="197" t="s">
        <v>164</v>
      </c>
      <c r="F140" s="197"/>
      <c r="G140" s="197"/>
      <c r="H140" s="199"/>
      <c r="I140" s="199" t="s">
        <v>164</v>
      </c>
      <c r="J140" s="199"/>
      <c r="K140" s="199"/>
      <c r="L140" s="197" t="s">
        <v>164</v>
      </c>
      <c r="M140" s="28">
        <v>0</v>
      </c>
      <c r="N140" s="199"/>
      <c r="O140" s="215" t="s">
        <v>164</v>
      </c>
      <c r="P140" s="199"/>
      <c r="Q140" s="199">
        <v>10</v>
      </c>
      <c r="R140" s="199"/>
    </row>
    <row r="141" spans="1:18" s="162" customFormat="1" ht="39" customHeight="1">
      <c r="A141" s="164">
        <v>6</v>
      </c>
      <c r="B141" s="203" t="s">
        <v>678</v>
      </c>
      <c r="C141" s="119">
        <v>10</v>
      </c>
      <c r="D141" s="203" t="s">
        <v>678</v>
      </c>
      <c r="E141" s="203"/>
      <c r="F141" s="203"/>
      <c r="G141" s="203"/>
      <c r="H141" s="119" t="s">
        <v>678</v>
      </c>
      <c r="I141" s="119">
        <v>6</v>
      </c>
      <c r="J141" s="119"/>
      <c r="K141" s="206" t="s">
        <v>678</v>
      </c>
      <c r="L141" s="203">
        <v>6</v>
      </c>
      <c r="M141" s="27">
        <v>0</v>
      </c>
      <c r="N141" s="119" t="s">
        <v>678</v>
      </c>
      <c r="O141" s="119"/>
      <c r="P141" s="119"/>
      <c r="Q141" s="119">
        <v>12</v>
      </c>
      <c r="R141" s="119"/>
    </row>
    <row r="142" spans="1:18" ht="39" customHeight="1">
      <c r="A142" s="198"/>
      <c r="B142" s="18"/>
      <c r="C142" s="199" t="s">
        <v>67</v>
      </c>
      <c r="D142" s="197"/>
      <c r="E142" s="197" t="s">
        <v>67</v>
      </c>
      <c r="F142" s="197"/>
      <c r="G142" s="197"/>
      <c r="H142" s="199"/>
      <c r="I142" s="199" t="s">
        <v>67</v>
      </c>
      <c r="J142" s="199"/>
      <c r="K142" s="199"/>
      <c r="L142" s="197" t="s">
        <v>67</v>
      </c>
      <c r="M142" s="28">
        <v>0</v>
      </c>
      <c r="N142" s="199"/>
      <c r="O142" s="215" t="s">
        <v>67</v>
      </c>
      <c r="P142" s="199"/>
      <c r="Q142" s="199">
        <v>10</v>
      </c>
      <c r="R142" s="199"/>
    </row>
    <row r="143" spans="1:18" ht="39" customHeight="1">
      <c r="A143" s="198"/>
      <c r="B143" s="18"/>
      <c r="C143" s="199" t="s">
        <v>66</v>
      </c>
      <c r="D143" s="197"/>
      <c r="E143" s="197" t="s">
        <v>66</v>
      </c>
      <c r="F143" s="197"/>
      <c r="G143" s="197"/>
      <c r="H143" s="199"/>
      <c r="I143" s="199" t="s">
        <v>66</v>
      </c>
      <c r="J143" s="199"/>
      <c r="K143" s="199"/>
      <c r="L143" s="197" t="s">
        <v>66</v>
      </c>
      <c r="M143" s="28">
        <v>0</v>
      </c>
      <c r="N143" s="199"/>
      <c r="O143" s="215" t="s">
        <v>66</v>
      </c>
      <c r="P143" s="199"/>
      <c r="Q143" s="199">
        <v>10</v>
      </c>
      <c r="R143" s="199"/>
    </row>
    <row r="144" spans="1:18" ht="39" customHeight="1">
      <c r="A144" s="198"/>
      <c r="B144" s="18"/>
      <c r="C144" s="199" t="s">
        <v>1706</v>
      </c>
      <c r="D144" s="197"/>
      <c r="E144" s="197" t="s">
        <v>1706</v>
      </c>
      <c r="F144" s="197"/>
      <c r="G144" s="350" t="s">
        <v>1993</v>
      </c>
      <c r="H144" s="199"/>
      <c r="I144" s="352" t="s">
        <v>63</v>
      </c>
      <c r="J144" s="199"/>
      <c r="K144" s="199"/>
      <c r="L144" s="350" t="s">
        <v>63</v>
      </c>
      <c r="M144" s="28">
        <v>0</v>
      </c>
      <c r="N144" s="199"/>
      <c r="O144" s="354" t="s">
        <v>63</v>
      </c>
      <c r="P144" s="199"/>
      <c r="Q144" s="199">
        <v>10</v>
      </c>
      <c r="R144" s="199"/>
    </row>
    <row r="145" spans="1:18" ht="39" customHeight="1">
      <c r="A145" s="198"/>
      <c r="B145" s="18"/>
      <c r="C145" s="199" t="s">
        <v>1707</v>
      </c>
      <c r="D145" s="197"/>
      <c r="E145" s="197" t="s">
        <v>1707</v>
      </c>
      <c r="F145" s="197"/>
      <c r="G145" s="351"/>
      <c r="H145" s="199"/>
      <c r="I145" s="353"/>
      <c r="J145" s="199"/>
      <c r="K145" s="199"/>
      <c r="L145" s="351"/>
      <c r="M145" s="28">
        <v>0</v>
      </c>
      <c r="N145" s="199"/>
      <c r="O145" s="355"/>
      <c r="P145" s="199"/>
      <c r="Q145" s="199"/>
      <c r="R145" s="199"/>
    </row>
    <row r="146" spans="1:18" ht="39" customHeight="1">
      <c r="A146" s="198"/>
      <c r="B146" s="18"/>
      <c r="C146" s="199" t="s">
        <v>1708</v>
      </c>
      <c r="D146" s="197"/>
      <c r="E146" s="197" t="s">
        <v>1708</v>
      </c>
      <c r="F146" s="197"/>
      <c r="G146" s="350" t="s">
        <v>1994</v>
      </c>
      <c r="H146" s="199"/>
      <c r="I146" s="352" t="s">
        <v>64</v>
      </c>
      <c r="J146" s="199"/>
      <c r="K146" s="199"/>
      <c r="L146" s="350" t="s">
        <v>64</v>
      </c>
      <c r="M146" s="28">
        <v>0</v>
      </c>
      <c r="N146" s="199"/>
      <c r="O146" s="354" t="s">
        <v>64</v>
      </c>
      <c r="P146" s="352"/>
      <c r="Q146" s="352">
        <v>10</v>
      </c>
      <c r="R146" s="199"/>
    </row>
    <row r="147" spans="1:18" ht="39" customHeight="1">
      <c r="A147" s="198"/>
      <c r="B147" s="18"/>
      <c r="C147" s="199" t="s">
        <v>683</v>
      </c>
      <c r="D147" s="197"/>
      <c r="E147" s="197" t="s">
        <v>683</v>
      </c>
      <c r="F147" s="197"/>
      <c r="G147" s="351"/>
      <c r="H147" s="199"/>
      <c r="I147" s="353"/>
      <c r="J147" s="199"/>
      <c r="K147" s="199"/>
      <c r="L147" s="351"/>
      <c r="M147" s="28">
        <v>0</v>
      </c>
      <c r="N147" s="199"/>
      <c r="O147" s="353"/>
      <c r="P147" s="353"/>
      <c r="Q147" s="353"/>
      <c r="R147" s="199"/>
    </row>
    <row r="148" spans="1:18" ht="39" customHeight="1">
      <c r="A148" s="198"/>
      <c r="B148" s="18"/>
      <c r="C148" s="199" t="s">
        <v>1709</v>
      </c>
      <c r="D148" s="197"/>
      <c r="E148" s="197" t="s">
        <v>1709</v>
      </c>
      <c r="F148" s="197"/>
      <c r="G148" s="197"/>
      <c r="H148" s="199"/>
      <c r="I148" s="199" t="s">
        <v>1709</v>
      </c>
      <c r="J148" s="199"/>
      <c r="K148" s="199"/>
      <c r="L148" s="197" t="s">
        <v>1709</v>
      </c>
      <c r="M148" s="28">
        <v>0</v>
      </c>
      <c r="N148" s="199"/>
      <c r="O148" s="199"/>
      <c r="P148" s="199"/>
      <c r="Q148" s="199"/>
      <c r="R148" s="199"/>
    </row>
    <row r="149" spans="1:18" ht="39" customHeight="1">
      <c r="A149" s="198"/>
      <c r="B149" s="18"/>
      <c r="C149" s="199" t="s">
        <v>684</v>
      </c>
      <c r="D149" s="197"/>
      <c r="E149" s="197" t="s">
        <v>684</v>
      </c>
      <c r="F149" s="197"/>
      <c r="G149" s="350" t="s">
        <v>1995</v>
      </c>
      <c r="H149" s="199"/>
      <c r="I149" s="352" t="s">
        <v>61</v>
      </c>
      <c r="J149" s="199"/>
      <c r="K149" s="199"/>
      <c r="L149" s="350" t="s">
        <v>61</v>
      </c>
      <c r="M149" s="28">
        <v>0</v>
      </c>
      <c r="N149" s="199"/>
      <c r="O149" s="352" t="s">
        <v>61</v>
      </c>
      <c r="P149" s="199"/>
      <c r="Q149" s="352">
        <v>10</v>
      </c>
      <c r="R149" s="199"/>
    </row>
    <row r="150" spans="1:18" ht="39" customHeight="1">
      <c r="A150" s="198"/>
      <c r="B150" s="18"/>
      <c r="C150" s="199" t="s">
        <v>685</v>
      </c>
      <c r="D150" s="197"/>
      <c r="E150" s="197" t="s">
        <v>685</v>
      </c>
      <c r="F150" s="197"/>
      <c r="G150" s="356"/>
      <c r="H150" s="199"/>
      <c r="I150" s="357"/>
      <c r="J150" s="199"/>
      <c r="K150" s="199"/>
      <c r="L150" s="356"/>
      <c r="M150" s="28">
        <v>0</v>
      </c>
      <c r="N150" s="199"/>
      <c r="O150" s="357"/>
      <c r="P150" s="199"/>
      <c r="Q150" s="357"/>
      <c r="R150" s="199"/>
    </row>
    <row r="151" spans="1:18" ht="39" customHeight="1">
      <c r="A151" s="198"/>
      <c r="B151" s="18"/>
      <c r="C151" s="199" t="s">
        <v>687</v>
      </c>
      <c r="D151" s="197"/>
      <c r="E151" s="197" t="s">
        <v>687</v>
      </c>
      <c r="F151" s="197"/>
      <c r="G151" s="351"/>
      <c r="H151" s="199"/>
      <c r="I151" s="353"/>
      <c r="J151" s="199"/>
      <c r="K151" s="199"/>
      <c r="L151" s="351"/>
      <c r="M151" s="28">
        <v>0</v>
      </c>
      <c r="N151" s="199"/>
      <c r="O151" s="353"/>
      <c r="P151" s="199"/>
      <c r="Q151" s="353"/>
      <c r="R151" s="199"/>
    </row>
    <row r="152" spans="1:18" ht="39" customHeight="1">
      <c r="A152" s="198"/>
      <c r="B152" s="18"/>
      <c r="C152" s="199"/>
      <c r="D152" s="197"/>
      <c r="E152" s="197"/>
      <c r="F152" s="197"/>
      <c r="G152" s="210"/>
      <c r="H152" s="199"/>
      <c r="I152" s="201"/>
      <c r="J152" s="199"/>
      <c r="K152" s="199"/>
      <c r="L152" s="210"/>
      <c r="M152" s="28"/>
      <c r="N152" s="199"/>
      <c r="O152" s="201" t="s">
        <v>65</v>
      </c>
      <c r="P152" s="199"/>
      <c r="Q152" s="201">
        <v>10</v>
      </c>
      <c r="R152" s="199"/>
    </row>
    <row r="153" spans="1:18" s="162" customFormat="1" ht="39" customHeight="1">
      <c r="A153" s="164">
        <v>7</v>
      </c>
      <c r="B153" s="203" t="s">
        <v>701</v>
      </c>
      <c r="C153" s="119">
        <v>6</v>
      </c>
      <c r="D153" s="203" t="s">
        <v>701</v>
      </c>
      <c r="E153" s="203"/>
      <c r="F153" s="203"/>
      <c r="G153" s="203"/>
      <c r="H153" s="119" t="s">
        <v>701</v>
      </c>
      <c r="I153" s="119">
        <v>6</v>
      </c>
      <c r="J153" s="119"/>
      <c r="K153" s="206" t="s">
        <v>701</v>
      </c>
      <c r="L153" s="203">
        <v>6</v>
      </c>
      <c r="M153" s="27">
        <v>0</v>
      </c>
      <c r="N153" s="119" t="s">
        <v>701</v>
      </c>
      <c r="O153" s="119"/>
      <c r="P153" s="119"/>
      <c r="Q153" s="119">
        <v>12</v>
      </c>
      <c r="R153" s="119"/>
    </row>
    <row r="154" spans="1:18" ht="39" customHeight="1">
      <c r="A154" s="198"/>
      <c r="B154" s="18"/>
      <c r="C154" s="199" t="s">
        <v>134</v>
      </c>
      <c r="D154" s="197"/>
      <c r="E154" s="197" t="s">
        <v>134</v>
      </c>
      <c r="F154" s="197"/>
      <c r="G154" s="197"/>
      <c r="H154" s="199"/>
      <c r="I154" s="199" t="s">
        <v>134</v>
      </c>
      <c r="J154" s="199"/>
      <c r="K154" s="199"/>
      <c r="L154" s="197" t="s">
        <v>134</v>
      </c>
      <c r="M154" s="28">
        <v>0</v>
      </c>
      <c r="N154" s="199"/>
      <c r="O154" s="215" t="s">
        <v>134</v>
      </c>
      <c r="P154" s="199"/>
      <c r="Q154" s="199">
        <v>10</v>
      </c>
      <c r="R154" s="199"/>
    </row>
    <row r="155" spans="1:18" ht="39" customHeight="1">
      <c r="A155" s="198"/>
      <c r="B155" s="18"/>
      <c r="C155" s="199" t="s">
        <v>708</v>
      </c>
      <c r="D155" s="197"/>
      <c r="E155" s="197" t="s">
        <v>708</v>
      </c>
      <c r="F155" s="197"/>
      <c r="G155" s="350" t="s">
        <v>2000</v>
      </c>
      <c r="H155" s="199"/>
      <c r="I155" s="352" t="s">
        <v>2001</v>
      </c>
      <c r="J155" s="199"/>
      <c r="K155" s="199"/>
      <c r="L155" s="350" t="s">
        <v>2001</v>
      </c>
      <c r="M155" s="28">
        <v>0</v>
      </c>
      <c r="N155" s="199"/>
      <c r="O155" s="354" t="s">
        <v>2001</v>
      </c>
      <c r="P155" s="199"/>
      <c r="Q155" s="352">
        <v>10</v>
      </c>
      <c r="R155" s="199"/>
    </row>
    <row r="156" spans="1:18" ht="39" customHeight="1">
      <c r="A156" s="198"/>
      <c r="B156" s="18"/>
      <c r="C156" s="199" t="s">
        <v>706</v>
      </c>
      <c r="D156" s="197"/>
      <c r="E156" s="197" t="s">
        <v>706</v>
      </c>
      <c r="F156" s="197"/>
      <c r="G156" s="351"/>
      <c r="H156" s="199"/>
      <c r="I156" s="353"/>
      <c r="J156" s="199"/>
      <c r="K156" s="199"/>
      <c r="L156" s="351"/>
      <c r="M156" s="28">
        <v>0</v>
      </c>
      <c r="N156" s="199"/>
      <c r="O156" s="355"/>
      <c r="P156" s="199"/>
      <c r="Q156" s="353"/>
      <c r="R156" s="199"/>
    </row>
    <row r="157" spans="1:18" ht="39" customHeight="1">
      <c r="A157" s="198"/>
      <c r="B157" s="18"/>
      <c r="C157" s="199" t="s">
        <v>704</v>
      </c>
      <c r="D157" s="197"/>
      <c r="E157" s="197" t="s">
        <v>704</v>
      </c>
      <c r="F157" s="197"/>
      <c r="G157" s="350" t="s">
        <v>1999</v>
      </c>
      <c r="H157" s="199"/>
      <c r="I157" s="352" t="s">
        <v>703</v>
      </c>
      <c r="J157" s="199"/>
      <c r="K157" s="199"/>
      <c r="L157" s="350" t="s">
        <v>703</v>
      </c>
      <c r="M157" s="28">
        <v>0</v>
      </c>
      <c r="N157" s="199"/>
      <c r="O157" s="354" t="s">
        <v>703</v>
      </c>
      <c r="P157" s="199"/>
      <c r="Q157" s="352">
        <v>10</v>
      </c>
      <c r="R157" s="199"/>
    </row>
    <row r="158" spans="1:18" ht="39" customHeight="1">
      <c r="A158" s="198"/>
      <c r="B158" s="18"/>
      <c r="C158" s="199" t="s">
        <v>705</v>
      </c>
      <c r="D158" s="197"/>
      <c r="E158" s="197" t="s">
        <v>705</v>
      </c>
      <c r="F158" s="197"/>
      <c r="G158" s="356"/>
      <c r="H158" s="199"/>
      <c r="I158" s="357"/>
      <c r="J158" s="199"/>
      <c r="K158" s="199"/>
      <c r="L158" s="356"/>
      <c r="M158" s="28">
        <v>0</v>
      </c>
      <c r="N158" s="199"/>
      <c r="O158" s="357"/>
      <c r="P158" s="199"/>
      <c r="Q158" s="357"/>
      <c r="R158" s="199"/>
    </row>
    <row r="159" spans="1:18" ht="39" customHeight="1">
      <c r="A159" s="198"/>
      <c r="B159" s="18"/>
      <c r="C159" s="199" t="s">
        <v>702</v>
      </c>
      <c r="D159" s="197"/>
      <c r="E159" s="197" t="s">
        <v>702</v>
      </c>
      <c r="F159" s="197"/>
      <c r="G159" s="351"/>
      <c r="H159" s="199"/>
      <c r="I159" s="353"/>
      <c r="J159" s="199"/>
      <c r="K159" s="199"/>
      <c r="L159" s="351"/>
      <c r="M159" s="28">
        <v>0</v>
      </c>
      <c r="N159" s="199"/>
      <c r="O159" s="353"/>
      <c r="P159" s="199"/>
      <c r="Q159" s="353"/>
      <c r="R159" s="199"/>
    </row>
    <row r="160" spans="1:18" s="162" customFormat="1" ht="39" customHeight="1">
      <c r="A160" s="164">
        <v>8</v>
      </c>
      <c r="B160" s="203" t="s">
        <v>640</v>
      </c>
      <c r="C160" s="119">
        <v>9</v>
      </c>
      <c r="D160" s="203" t="s">
        <v>640</v>
      </c>
      <c r="E160" s="203"/>
      <c r="F160" s="203"/>
      <c r="G160" s="203"/>
      <c r="H160" s="119" t="s">
        <v>640</v>
      </c>
      <c r="I160" s="119">
        <v>9</v>
      </c>
      <c r="J160" s="119"/>
      <c r="K160" s="206" t="s">
        <v>640</v>
      </c>
      <c r="L160" s="203">
        <v>9</v>
      </c>
      <c r="M160" s="27">
        <v>0</v>
      </c>
      <c r="N160" s="119" t="s">
        <v>640</v>
      </c>
      <c r="O160" s="119"/>
      <c r="P160" s="119"/>
      <c r="Q160" s="119">
        <v>12</v>
      </c>
      <c r="R160" s="119"/>
    </row>
    <row r="161" spans="1:18" ht="39" customHeight="1">
      <c r="A161" s="198"/>
      <c r="B161" s="18"/>
      <c r="C161" s="199" t="s">
        <v>85</v>
      </c>
      <c r="D161" s="197"/>
      <c r="E161" s="197" t="s">
        <v>85</v>
      </c>
      <c r="F161" s="197"/>
      <c r="G161" s="197"/>
      <c r="H161" s="199"/>
      <c r="I161" s="199" t="s">
        <v>85</v>
      </c>
      <c r="J161" s="199"/>
      <c r="K161" s="199"/>
      <c r="L161" s="197" t="s">
        <v>85</v>
      </c>
      <c r="M161" s="28">
        <v>0</v>
      </c>
      <c r="N161" s="199"/>
      <c r="O161" s="215" t="s">
        <v>85</v>
      </c>
      <c r="P161" s="199"/>
      <c r="Q161" s="199">
        <v>10</v>
      </c>
      <c r="R161" s="199"/>
    </row>
    <row r="162" spans="1:18" ht="39" customHeight="1">
      <c r="A162" s="198"/>
      <c r="B162" s="18"/>
      <c r="C162" s="199" t="s">
        <v>151</v>
      </c>
      <c r="D162" s="197"/>
      <c r="E162" s="197" t="s">
        <v>151</v>
      </c>
      <c r="F162" s="197"/>
      <c r="G162" s="197"/>
      <c r="H162" s="199"/>
      <c r="I162" s="199" t="s">
        <v>151</v>
      </c>
      <c r="J162" s="199"/>
      <c r="K162" s="199"/>
      <c r="L162" s="197" t="s">
        <v>151</v>
      </c>
      <c r="M162" s="28">
        <v>0</v>
      </c>
      <c r="N162" s="199"/>
      <c r="O162" s="215" t="s">
        <v>151</v>
      </c>
      <c r="P162" s="199"/>
      <c r="Q162" s="199">
        <v>10</v>
      </c>
      <c r="R162" s="199"/>
    </row>
    <row r="163" spans="1:18" ht="39" customHeight="1">
      <c r="A163" s="198"/>
      <c r="B163" s="18"/>
      <c r="C163" s="199" t="s">
        <v>84</v>
      </c>
      <c r="D163" s="197"/>
      <c r="E163" s="197" t="s">
        <v>84</v>
      </c>
      <c r="F163" s="197"/>
      <c r="G163" s="197"/>
      <c r="H163" s="199"/>
      <c r="I163" s="199" t="s">
        <v>84</v>
      </c>
      <c r="J163" s="199"/>
      <c r="K163" s="199"/>
      <c r="L163" s="197" t="s">
        <v>84</v>
      </c>
      <c r="M163" s="28">
        <v>0</v>
      </c>
      <c r="N163" s="199"/>
      <c r="O163" s="215" t="s">
        <v>84</v>
      </c>
      <c r="P163" s="199"/>
      <c r="Q163" s="199">
        <v>10</v>
      </c>
      <c r="R163" s="199"/>
    </row>
    <row r="164" spans="1:18" ht="39" customHeight="1">
      <c r="A164" s="198"/>
      <c r="B164" s="18"/>
      <c r="C164" s="199" t="s">
        <v>79</v>
      </c>
      <c r="D164" s="197"/>
      <c r="E164" s="197" t="s">
        <v>79</v>
      </c>
      <c r="F164" s="197"/>
      <c r="G164" s="350" t="s">
        <v>1975</v>
      </c>
      <c r="H164" s="199"/>
      <c r="I164" s="352" t="s">
        <v>79</v>
      </c>
      <c r="J164" s="199"/>
      <c r="K164" s="199"/>
      <c r="L164" s="350" t="s">
        <v>79</v>
      </c>
      <c r="M164" s="28">
        <v>0</v>
      </c>
      <c r="N164" s="199"/>
      <c r="O164" s="354" t="s">
        <v>79</v>
      </c>
      <c r="P164" s="199"/>
      <c r="Q164" s="199">
        <v>10</v>
      </c>
      <c r="R164" s="199"/>
    </row>
    <row r="165" spans="1:18" ht="39" customHeight="1">
      <c r="A165" s="198"/>
      <c r="B165" s="18"/>
      <c r="C165" s="199" t="s">
        <v>81</v>
      </c>
      <c r="D165" s="197"/>
      <c r="E165" s="197" t="s">
        <v>81</v>
      </c>
      <c r="F165" s="197"/>
      <c r="G165" s="351"/>
      <c r="H165" s="199"/>
      <c r="I165" s="353"/>
      <c r="J165" s="199"/>
      <c r="K165" s="199"/>
      <c r="L165" s="351"/>
      <c r="M165" s="28">
        <v>0</v>
      </c>
      <c r="N165" s="199"/>
      <c r="O165" s="355"/>
      <c r="P165" s="199"/>
      <c r="Q165" s="199"/>
      <c r="R165" s="199"/>
    </row>
    <row r="166" spans="1:18" ht="39" customHeight="1">
      <c r="A166" s="198"/>
      <c r="B166" s="18"/>
      <c r="C166" s="199" t="s">
        <v>150</v>
      </c>
      <c r="D166" s="197"/>
      <c r="E166" s="197" t="s">
        <v>150</v>
      </c>
      <c r="F166" s="197"/>
      <c r="G166" s="350" t="s">
        <v>1976</v>
      </c>
      <c r="H166" s="199"/>
      <c r="I166" s="352" t="s">
        <v>150</v>
      </c>
      <c r="J166" s="199"/>
      <c r="K166" s="199"/>
      <c r="L166" s="350" t="s">
        <v>150</v>
      </c>
      <c r="M166" s="28">
        <v>0</v>
      </c>
      <c r="N166" s="199"/>
      <c r="O166" s="352" t="s">
        <v>150</v>
      </c>
      <c r="P166" s="199"/>
      <c r="Q166" s="352">
        <v>10</v>
      </c>
      <c r="R166" s="199"/>
    </row>
    <row r="167" spans="1:18" ht="39" customHeight="1">
      <c r="A167" s="198"/>
      <c r="B167" s="18"/>
      <c r="C167" s="199" t="s">
        <v>80</v>
      </c>
      <c r="D167" s="197"/>
      <c r="E167" s="197" t="s">
        <v>80</v>
      </c>
      <c r="F167" s="197"/>
      <c r="G167" s="351"/>
      <c r="H167" s="199"/>
      <c r="I167" s="353"/>
      <c r="J167" s="199"/>
      <c r="K167" s="199"/>
      <c r="L167" s="351"/>
      <c r="M167" s="28">
        <v>0</v>
      </c>
      <c r="N167" s="199"/>
      <c r="O167" s="353"/>
      <c r="P167" s="199"/>
      <c r="Q167" s="353"/>
      <c r="R167" s="199"/>
    </row>
    <row r="168" spans="1:18" ht="39" customHeight="1">
      <c r="A168" s="198"/>
      <c r="B168" s="18"/>
      <c r="C168" s="199" t="s">
        <v>82</v>
      </c>
      <c r="D168" s="197"/>
      <c r="E168" s="197" t="s">
        <v>82</v>
      </c>
      <c r="F168" s="197"/>
      <c r="G168" s="197"/>
      <c r="H168" s="199"/>
      <c r="I168" s="199" t="s">
        <v>82</v>
      </c>
      <c r="J168" s="199"/>
      <c r="K168" s="199"/>
      <c r="L168" s="197" t="s">
        <v>82</v>
      </c>
      <c r="M168" s="28">
        <v>0</v>
      </c>
      <c r="N168" s="199"/>
      <c r="O168" s="215" t="s">
        <v>82</v>
      </c>
      <c r="P168" s="199"/>
      <c r="Q168" s="199">
        <v>10</v>
      </c>
      <c r="R168" s="199"/>
    </row>
    <row r="169" spans="1:18" ht="39" customHeight="1">
      <c r="A169" s="198"/>
      <c r="B169" s="18"/>
      <c r="C169" s="199" t="s">
        <v>1710</v>
      </c>
      <c r="D169" s="197"/>
      <c r="E169" s="197" t="s">
        <v>1710</v>
      </c>
      <c r="F169" s="197"/>
      <c r="G169" s="197"/>
      <c r="H169" s="199"/>
      <c r="I169" s="199" t="s">
        <v>1710</v>
      </c>
      <c r="J169" s="199"/>
      <c r="K169" s="199"/>
      <c r="L169" s="197" t="s">
        <v>1710</v>
      </c>
      <c r="M169" s="28">
        <v>0</v>
      </c>
      <c r="N169" s="199"/>
      <c r="O169" s="215" t="s">
        <v>1710</v>
      </c>
      <c r="P169" s="199"/>
      <c r="Q169" s="199">
        <v>10</v>
      </c>
      <c r="R169" s="199"/>
    </row>
    <row r="170" spans="1:18" s="162" customFormat="1" ht="39" customHeight="1">
      <c r="A170" s="164">
        <v>9</v>
      </c>
      <c r="B170" s="203" t="s">
        <v>648</v>
      </c>
      <c r="C170" s="119">
        <v>7</v>
      </c>
      <c r="D170" s="203" t="s">
        <v>648</v>
      </c>
      <c r="E170" s="203"/>
      <c r="F170" s="203" t="s">
        <v>1977</v>
      </c>
      <c r="G170" s="203"/>
      <c r="H170" s="119" t="s">
        <v>1978</v>
      </c>
      <c r="I170" s="119">
        <v>5</v>
      </c>
      <c r="J170" s="119"/>
      <c r="K170" s="206" t="s">
        <v>1978</v>
      </c>
      <c r="L170" s="203">
        <v>5</v>
      </c>
      <c r="M170" s="27">
        <v>0</v>
      </c>
      <c r="N170" s="119" t="s">
        <v>1978</v>
      </c>
      <c r="O170" s="119"/>
      <c r="P170" s="119"/>
      <c r="Q170" s="119">
        <v>12</v>
      </c>
      <c r="R170" s="119"/>
    </row>
    <row r="171" spans="1:18" ht="39" customHeight="1">
      <c r="A171" s="198"/>
      <c r="B171" s="18"/>
      <c r="C171" s="199" t="s">
        <v>652</v>
      </c>
      <c r="D171" s="197"/>
      <c r="E171" s="197" t="s">
        <v>652</v>
      </c>
      <c r="F171" s="197"/>
      <c r="G171" s="350" t="s">
        <v>1979</v>
      </c>
      <c r="H171" s="199"/>
      <c r="I171" s="352" t="s">
        <v>1980</v>
      </c>
      <c r="J171" s="199"/>
      <c r="K171" s="199"/>
      <c r="L171" s="350" t="s">
        <v>1980</v>
      </c>
      <c r="M171" s="28">
        <v>0</v>
      </c>
      <c r="N171" s="199"/>
      <c r="O171" s="147"/>
      <c r="P171" s="147"/>
      <c r="Q171" s="147"/>
      <c r="R171" s="199" t="s">
        <v>2080</v>
      </c>
    </row>
    <row r="172" spans="1:18" ht="39" customHeight="1">
      <c r="A172" s="198"/>
      <c r="B172" s="18"/>
      <c r="C172" s="199" t="s">
        <v>148</v>
      </c>
      <c r="D172" s="197"/>
      <c r="E172" s="197" t="s">
        <v>148</v>
      </c>
      <c r="F172" s="197"/>
      <c r="G172" s="351"/>
      <c r="H172" s="199"/>
      <c r="I172" s="353"/>
      <c r="J172" s="199"/>
      <c r="K172" s="199"/>
      <c r="L172" s="351"/>
      <c r="M172" s="28">
        <v>0</v>
      </c>
      <c r="N172" s="199"/>
      <c r="O172" s="199" t="s">
        <v>148</v>
      </c>
      <c r="P172" s="199"/>
      <c r="Q172" s="199">
        <v>10</v>
      </c>
      <c r="R172" s="199"/>
    </row>
    <row r="173" spans="1:18" ht="39" customHeight="1">
      <c r="A173" s="198"/>
      <c r="B173" s="18"/>
      <c r="C173" s="199" t="s">
        <v>1711</v>
      </c>
      <c r="D173" s="197"/>
      <c r="E173" s="197" t="s">
        <v>1711</v>
      </c>
      <c r="F173" s="197"/>
      <c r="G173" s="197" t="s">
        <v>1981</v>
      </c>
      <c r="H173" s="199"/>
      <c r="I173" s="199" t="s">
        <v>654</v>
      </c>
      <c r="J173" s="199"/>
      <c r="K173" s="199"/>
      <c r="L173" s="197" t="s">
        <v>654</v>
      </c>
      <c r="M173" s="28">
        <v>0</v>
      </c>
      <c r="N173" s="199"/>
      <c r="O173" s="215" t="s">
        <v>654</v>
      </c>
      <c r="P173" s="199"/>
      <c r="Q173" s="199">
        <v>10</v>
      </c>
      <c r="R173" s="199"/>
    </row>
    <row r="174" spans="1:18" ht="39" customHeight="1">
      <c r="A174" s="198"/>
      <c r="B174" s="18"/>
      <c r="C174" s="199" t="s">
        <v>1712</v>
      </c>
      <c r="D174" s="197"/>
      <c r="E174" s="197" t="s">
        <v>1712</v>
      </c>
      <c r="F174" s="197"/>
      <c r="G174" s="350" t="s">
        <v>1982</v>
      </c>
      <c r="H174" s="199"/>
      <c r="I174" s="352" t="s">
        <v>73</v>
      </c>
      <c r="J174" s="199"/>
      <c r="K174" s="199"/>
      <c r="L174" s="350" t="s">
        <v>73</v>
      </c>
      <c r="M174" s="28">
        <v>0</v>
      </c>
      <c r="N174" s="199"/>
      <c r="O174" s="352" t="s">
        <v>73</v>
      </c>
      <c r="P174" s="199"/>
      <c r="Q174" s="352">
        <v>10</v>
      </c>
      <c r="R174" s="199"/>
    </row>
    <row r="175" spans="1:18" ht="39" customHeight="1">
      <c r="A175" s="198"/>
      <c r="B175" s="18"/>
      <c r="C175" s="199" t="s">
        <v>1713</v>
      </c>
      <c r="D175" s="197"/>
      <c r="E175" s="197" t="s">
        <v>1713</v>
      </c>
      <c r="F175" s="197"/>
      <c r="G175" s="351"/>
      <c r="H175" s="199"/>
      <c r="I175" s="353"/>
      <c r="J175" s="199"/>
      <c r="K175" s="199"/>
      <c r="L175" s="351"/>
      <c r="M175" s="28">
        <v>0</v>
      </c>
      <c r="N175" s="199"/>
      <c r="O175" s="353"/>
      <c r="P175" s="199"/>
      <c r="Q175" s="353"/>
      <c r="R175" s="199"/>
    </row>
    <row r="176" spans="1:18" ht="39" customHeight="1">
      <c r="A176" s="198"/>
      <c r="B176" s="18"/>
      <c r="C176" s="199" t="s">
        <v>147</v>
      </c>
      <c r="D176" s="197"/>
      <c r="E176" s="197" t="s">
        <v>147</v>
      </c>
      <c r="F176" s="197"/>
      <c r="G176" s="197"/>
      <c r="H176" s="199"/>
      <c r="I176" s="199" t="s">
        <v>147</v>
      </c>
      <c r="J176" s="199"/>
      <c r="K176" s="199"/>
      <c r="L176" s="197" t="s">
        <v>147</v>
      </c>
      <c r="M176" s="28">
        <v>0</v>
      </c>
      <c r="N176" s="199"/>
      <c r="O176" s="215" t="s">
        <v>147</v>
      </c>
      <c r="P176" s="199"/>
      <c r="Q176" s="199">
        <v>10</v>
      </c>
      <c r="R176" s="199"/>
    </row>
    <row r="177" spans="1:18" ht="39" customHeight="1">
      <c r="A177" s="198"/>
      <c r="B177" s="18"/>
      <c r="C177" s="199" t="s">
        <v>1714</v>
      </c>
      <c r="D177" s="197"/>
      <c r="E177" s="197" t="s">
        <v>1714</v>
      </c>
      <c r="F177" s="197"/>
      <c r="G177" s="197"/>
      <c r="H177" s="199"/>
      <c r="I177" s="199" t="s">
        <v>1714</v>
      </c>
      <c r="J177" s="199"/>
      <c r="K177" s="199"/>
      <c r="L177" s="197" t="s">
        <v>1714</v>
      </c>
      <c r="M177" s="28">
        <v>0</v>
      </c>
      <c r="N177" s="199"/>
      <c r="O177" s="215" t="s">
        <v>1714</v>
      </c>
      <c r="P177" s="199"/>
      <c r="Q177" s="199">
        <v>10</v>
      </c>
      <c r="R177" s="199"/>
    </row>
    <row r="178" spans="1:18" ht="39" customHeight="1">
      <c r="A178" s="198"/>
      <c r="B178" s="18"/>
      <c r="C178" s="199"/>
      <c r="D178" s="197"/>
      <c r="E178" s="197"/>
      <c r="F178" s="197"/>
      <c r="G178" s="197"/>
      <c r="H178" s="199"/>
      <c r="I178" s="199"/>
      <c r="J178" s="199"/>
      <c r="K178" s="199"/>
      <c r="L178" s="197"/>
      <c r="M178" s="28"/>
      <c r="N178" s="199"/>
      <c r="O178" s="147" t="s">
        <v>943</v>
      </c>
      <c r="P178" s="147"/>
      <c r="Q178" s="147">
        <v>10</v>
      </c>
      <c r="R178" s="199"/>
    </row>
    <row r="179" spans="1:18" s="162" customFormat="1" ht="39" customHeight="1">
      <c r="A179" s="164">
        <v>10</v>
      </c>
      <c r="B179" s="203" t="s">
        <v>748</v>
      </c>
      <c r="C179" s="119">
        <v>9</v>
      </c>
      <c r="D179" s="203" t="s">
        <v>748</v>
      </c>
      <c r="E179" s="203"/>
      <c r="F179" s="203" t="s">
        <v>1977</v>
      </c>
      <c r="G179" s="203"/>
      <c r="H179" s="119" t="s">
        <v>1978</v>
      </c>
      <c r="I179" s="119">
        <v>5</v>
      </c>
      <c r="J179" s="119"/>
      <c r="K179" s="206" t="s">
        <v>1978</v>
      </c>
      <c r="L179" s="203">
        <v>5</v>
      </c>
      <c r="M179" s="27">
        <v>0</v>
      </c>
      <c r="N179" s="119" t="s">
        <v>1978</v>
      </c>
      <c r="O179" s="119"/>
      <c r="P179" s="119"/>
      <c r="Q179" s="119">
        <v>12</v>
      </c>
      <c r="R179" s="119"/>
    </row>
    <row r="180" spans="1:18" ht="39" customHeight="1">
      <c r="A180" s="198"/>
      <c r="B180" s="18"/>
      <c r="C180" s="199" t="s">
        <v>764</v>
      </c>
      <c r="D180" s="197"/>
      <c r="E180" s="197" t="s">
        <v>764</v>
      </c>
      <c r="F180" s="197"/>
      <c r="G180" s="350" t="s">
        <v>1988</v>
      </c>
      <c r="H180" s="199"/>
      <c r="I180" s="352" t="s">
        <v>762</v>
      </c>
      <c r="J180" s="199"/>
      <c r="K180" s="199"/>
      <c r="L180" s="350" t="s">
        <v>762</v>
      </c>
      <c r="M180" s="28">
        <v>0</v>
      </c>
      <c r="N180" s="199"/>
      <c r="O180" s="199"/>
      <c r="P180" s="199"/>
      <c r="Q180" s="199"/>
      <c r="R180" s="199"/>
    </row>
    <row r="181" spans="1:18" ht="39" customHeight="1">
      <c r="A181" s="198"/>
      <c r="B181" s="18"/>
      <c r="C181" s="199" t="s">
        <v>766</v>
      </c>
      <c r="D181" s="197"/>
      <c r="E181" s="197" t="s">
        <v>766</v>
      </c>
      <c r="F181" s="197"/>
      <c r="G181" s="356"/>
      <c r="H181" s="199"/>
      <c r="I181" s="357"/>
      <c r="J181" s="199"/>
      <c r="K181" s="199"/>
      <c r="L181" s="356"/>
      <c r="M181" s="28">
        <v>0</v>
      </c>
      <c r="N181" s="199"/>
      <c r="O181" s="199"/>
      <c r="P181" s="199"/>
      <c r="Q181" s="199"/>
      <c r="R181" s="199"/>
    </row>
    <row r="182" spans="1:18" ht="39" customHeight="1">
      <c r="A182" s="198"/>
      <c r="B182" s="18"/>
      <c r="C182" s="199" t="s">
        <v>71</v>
      </c>
      <c r="D182" s="197"/>
      <c r="E182" s="197" t="s">
        <v>71</v>
      </c>
      <c r="F182" s="197"/>
      <c r="G182" s="351"/>
      <c r="H182" s="199"/>
      <c r="I182" s="353"/>
      <c r="J182" s="199"/>
      <c r="K182" s="199"/>
      <c r="L182" s="351"/>
      <c r="M182" s="28">
        <v>0</v>
      </c>
      <c r="N182" s="199"/>
      <c r="O182" s="199" t="s">
        <v>71</v>
      </c>
      <c r="P182" s="199"/>
      <c r="Q182" s="199">
        <v>10</v>
      </c>
      <c r="R182" s="199"/>
    </row>
    <row r="183" spans="1:18" ht="39" customHeight="1">
      <c r="A183" s="198"/>
      <c r="B183" s="18"/>
      <c r="C183" s="199" t="s">
        <v>70</v>
      </c>
      <c r="D183" s="197"/>
      <c r="E183" s="197" t="s">
        <v>70</v>
      </c>
      <c r="F183" s="197"/>
      <c r="G183" s="197" t="s">
        <v>1985</v>
      </c>
      <c r="H183" s="199"/>
      <c r="I183" s="199" t="s">
        <v>145</v>
      </c>
      <c r="J183" s="199"/>
      <c r="K183" s="199"/>
      <c r="L183" s="197" t="s">
        <v>145</v>
      </c>
      <c r="M183" s="28">
        <v>0</v>
      </c>
      <c r="N183" s="199"/>
      <c r="O183" s="215" t="s">
        <v>145</v>
      </c>
      <c r="P183" s="199"/>
      <c r="Q183" s="199">
        <v>10</v>
      </c>
      <c r="R183" s="199"/>
    </row>
    <row r="184" spans="1:18" ht="39" customHeight="1">
      <c r="A184" s="198"/>
      <c r="B184" s="18"/>
      <c r="C184" s="199" t="s">
        <v>759</v>
      </c>
      <c r="D184" s="197"/>
      <c r="E184" s="197" t="s">
        <v>759</v>
      </c>
      <c r="F184" s="197"/>
      <c r="G184" s="197" t="s">
        <v>1987</v>
      </c>
      <c r="H184" s="199"/>
      <c r="I184" s="199" t="s">
        <v>759</v>
      </c>
      <c r="J184" s="199"/>
      <c r="K184" s="199"/>
      <c r="L184" s="197" t="s">
        <v>759</v>
      </c>
      <c r="M184" s="28">
        <v>0</v>
      </c>
      <c r="N184" s="199"/>
      <c r="O184" s="199"/>
      <c r="P184" s="199"/>
      <c r="Q184" s="199"/>
      <c r="R184" s="199"/>
    </row>
    <row r="185" spans="1:18" ht="39" customHeight="1">
      <c r="A185" s="198"/>
      <c r="B185" s="18"/>
      <c r="C185" s="199" t="s">
        <v>757</v>
      </c>
      <c r="D185" s="197"/>
      <c r="E185" s="197" t="s">
        <v>757</v>
      </c>
      <c r="F185" s="197"/>
      <c r="G185" s="350" t="s">
        <v>1986</v>
      </c>
      <c r="H185" s="199"/>
      <c r="I185" s="352" t="s">
        <v>69</v>
      </c>
      <c r="J185" s="199"/>
      <c r="K185" s="199"/>
      <c r="L185" s="350" t="s">
        <v>69</v>
      </c>
      <c r="M185" s="28">
        <v>0</v>
      </c>
      <c r="N185" s="199"/>
      <c r="O185" s="354" t="s">
        <v>69</v>
      </c>
      <c r="P185" s="199"/>
      <c r="Q185" s="352">
        <v>10</v>
      </c>
      <c r="R185" s="199"/>
    </row>
    <row r="186" spans="1:18" ht="39" customHeight="1">
      <c r="A186" s="198"/>
      <c r="B186" s="18"/>
      <c r="C186" s="199" t="s">
        <v>69</v>
      </c>
      <c r="D186" s="197"/>
      <c r="E186" s="197" t="s">
        <v>69</v>
      </c>
      <c r="F186" s="197"/>
      <c r="G186" s="351"/>
      <c r="H186" s="199"/>
      <c r="I186" s="353"/>
      <c r="J186" s="199"/>
      <c r="K186" s="199"/>
      <c r="L186" s="351"/>
      <c r="M186" s="28">
        <v>0</v>
      </c>
      <c r="N186" s="199"/>
      <c r="O186" s="355"/>
      <c r="P186" s="199"/>
      <c r="Q186" s="353"/>
      <c r="R186" s="199"/>
    </row>
    <row r="187" spans="1:18" s="162" customFormat="1" ht="39" customHeight="1">
      <c r="A187" s="164">
        <v>11</v>
      </c>
      <c r="B187" s="203" t="s">
        <v>661</v>
      </c>
      <c r="C187" s="119">
        <v>9</v>
      </c>
      <c r="D187" s="203" t="s">
        <v>661</v>
      </c>
      <c r="E187" s="203"/>
      <c r="F187" s="203"/>
      <c r="G187" s="203"/>
      <c r="H187" s="119" t="s">
        <v>661</v>
      </c>
      <c r="I187" s="119">
        <v>8</v>
      </c>
      <c r="J187" s="119"/>
      <c r="K187" s="206" t="s">
        <v>661</v>
      </c>
      <c r="L187" s="203">
        <v>8</v>
      </c>
      <c r="M187" s="27">
        <v>0</v>
      </c>
      <c r="N187" s="119" t="s">
        <v>661</v>
      </c>
      <c r="O187" s="119"/>
      <c r="P187" s="119"/>
      <c r="Q187" s="119">
        <v>12</v>
      </c>
      <c r="R187" s="119"/>
    </row>
    <row r="188" spans="1:18" ht="39" customHeight="1">
      <c r="A188" s="198"/>
      <c r="B188" s="18"/>
      <c r="C188" s="199" t="s">
        <v>87</v>
      </c>
      <c r="D188" s="197"/>
      <c r="E188" s="197" t="s">
        <v>87</v>
      </c>
      <c r="F188" s="197"/>
      <c r="G188" s="350" t="s">
        <v>1983</v>
      </c>
      <c r="H188" s="199"/>
      <c r="I188" s="352" t="s">
        <v>662</v>
      </c>
      <c r="J188" s="199"/>
      <c r="K188" s="199"/>
      <c r="L188" s="197" t="s">
        <v>662</v>
      </c>
      <c r="M188" s="28">
        <v>0</v>
      </c>
      <c r="N188" s="199"/>
      <c r="O188" s="199" t="s">
        <v>87</v>
      </c>
      <c r="P188" s="199"/>
      <c r="Q188" s="199">
        <v>10</v>
      </c>
      <c r="R188" s="199"/>
    </row>
    <row r="189" spans="1:18" ht="39" customHeight="1">
      <c r="A189" s="198"/>
      <c r="B189" s="18"/>
      <c r="C189" s="199" t="s">
        <v>1715</v>
      </c>
      <c r="D189" s="197"/>
      <c r="E189" s="197" t="s">
        <v>1715</v>
      </c>
      <c r="F189" s="197"/>
      <c r="G189" s="351"/>
      <c r="H189" s="199"/>
      <c r="I189" s="353"/>
      <c r="J189" s="199"/>
      <c r="K189" s="199"/>
      <c r="L189" s="197">
        <v>0</v>
      </c>
      <c r="M189" s="28">
        <v>0</v>
      </c>
      <c r="N189" s="199"/>
      <c r="O189" s="199"/>
      <c r="P189" s="199"/>
      <c r="Q189" s="199"/>
      <c r="R189" s="199"/>
    </row>
    <row r="190" spans="1:18" ht="39" customHeight="1">
      <c r="A190" s="198"/>
      <c r="B190" s="18"/>
      <c r="C190" s="199" t="s">
        <v>90</v>
      </c>
      <c r="D190" s="197"/>
      <c r="E190" s="197" t="s">
        <v>90</v>
      </c>
      <c r="F190" s="197"/>
      <c r="G190" s="197"/>
      <c r="H190" s="199"/>
      <c r="I190" s="199" t="s">
        <v>90</v>
      </c>
      <c r="J190" s="199"/>
      <c r="K190" s="199"/>
      <c r="L190" s="197" t="s">
        <v>90</v>
      </c>
      <c r="M190" s="28">
        <v>0</v>
      </c>
      <c r="N190" s="199"/>
      <c r="O190" s="215" t="s">
        <v>90</v>
      </c>
      <c r="P190" s="199"/>
      <c r="Q190" s="199">
        <v>10</v>
      </c>
      <c r="R190" s="199"/>
    </row>
    <row r="191" spans="1:18" ht="39" customHeight="1">
      <c r="A191" s="198"/>
      <c r="B191" s="18"/>
      <c r="C191" s="199" t="s">
        <v>89</v>
      </c>
      <c r="D191" s="197"/>
      <c r="E191" s="197" t="s">
        <v>89</v>
      </c>
      <c r="F191" s="197"/>
      <c r="G191" s="197"/>
      <c r="H191" s="199"/>
      <c r="I191" s="199" t="s">
        <v>89</v>
      </c>
      <c r="J191" s="199"/>
      <c r="K191" s="199"/>
      <c r="L191" s="197" t="s">
        <v>89</v>
      </c>
      <c r="M191" s="28">
        <v>0</v>
      </c>
      <c r="N191" s="199"/>
      <c r="O191" s="215" t="s">
        <v>89</v>
      </c>
      <c r="P191" s="199"/>
      <c r="Q191" s="199">
        <v>10</v>
      </c>
      <c r="R191" s="199"/>
    </row>
    <row r="192" spans="1:18" ht="39" customHeight="1">
      <c r="A192" s="198"/>
      <c r="B192" s="18"/>
      <c r="C192" s="199" t="s">
        <v>91</v>
      </c>
      <c r="D192" s="197"/>
      <c r="E192" s="197" t="s">
        <v>91</v>
      </c>
      <c r="F192" s="197"/>
      <c r="G192" s="197"/>
      <c r="H192" s="199"/>
      <c r="I192" s="199" t="s">
        <v>91</v>
      </c>
      <c r="J192" s="199"/>
      <c r="K192" s="199"/>
      <c r="L192" s="197" t="s">
        <v>91</v>
      </c>
      <c r="M192" s="28">
        <v>0</v>
      </c>
      <c r="N192" s="199"/>
      <c r="O192" s="215" t="s">
        <v>91</v>
      </c>
      <c r="P192" s="199"/>
      <c r="Q192" s="199">
        <v>10</v>
      </c>
      <c r="R192" s="199"/>
    </row>
    <row r="193" spans="1:18" ht="39" customHeight="1">
      <c r="A193" s="198"/>
      <c r="B193" s="18"/>
      <c r="C193" s="199" t="s">
        <v>665</v>
      </c>
      <c r="D193" s="197"/>
      <c r="E193" s="197" t="s">
        <v>665</v>
      </c>
      <c r="F193" s="197"/>
      <c r="G193" s="197"/>
      <c r="H193" s="199"/>
      <c r="I193" s="199" t="s">
        <v>665</v>
      </c>
      <c r="J193" s="199"/>
      <c r="K193" s="199"/>
      <c r="L193" s="197" t="s">
        <v>665</v>
      </c>
      <c r="M193" s="28">
        <v>0</v>
      </c>
      <c r="N193" s="199"/>
      <c r="O193" s="215" t="s">
        <v>665</v>
      </c>
      <c r="P193" s="199"/>
      <c r="Q193" s="199">
        <v>10</v>
      </c>
      <c r="R193" s="199"/>
    </row>
    <row r="194" spans="1:18" ht="39" customHeight="1">
      <c r="A194" s="198"/>
      <c r="B194" s="18"/>
      <c r="C194" s="199" t="s">
        <v>92</v>
      </c>
      <c r="D194" s="197"/>
      <c r="E194" s="197" t="s">
        <v>92</v>
      </c>
      <c r="F194" s="197"/>
      <c r="G194" s="197"/>
      <c r="H194" s="199"/>
      <c r="I194" s="199" t="s">
        <v>92</v>
      </c>
      <c r="J194" s="199"/>
      <c r="K194" s="199"/>
      <c r="L194" s="197" t="s">
        <v>92</v>
      </c>
      <c r="M194" s="28">
        <v>0</v>
      </c>
      <c r="N194" s="199"/>
      <c r="O194" s="215" t="s">
        <v>92</v>
      </c>
      <c r="P194" s="199"/>
      <c r="Q194" s="199">
        <v>10</v>
      </c>
      <c r="R194" s="199"/>
    </row>
    <row r="195" spans="1:18" ht="39" customHeight="1">
      <c r="A195" s="198"/>
      <c r="B195" s="18"/>
      <c r="C195" s="199" t="s">
        <v>93</v>
      </c>
      <c r="D195" s="197"/>
      <c r="E195" s="197" t="s">
        <v>93</v>
      </c>
      <c r="F195" s="197"/>
      <c r="G195" s="197"/>
      <c r="H195" s="199"/>
      <c r="I195" s="199" t="s">
        <v>93</v>
      </c>
      <c r="J195" s="199"/>
      <c r="K195" s="199"/>
      <c r="L195" s="197" t="s">
        <v>93</v>
      </c>
      <c r="M195" s="28">
        <v>0</v>
      </c>
      <c r="N195" s="199"/>
      <c r="O195" s="215" t="s">
        <v>93</v>
      </c>
      <c r="P195" s="199"/>
      <c r="Q195" s="199">
        <v>10</v>
      </c>
      <c r="R195" s="199"/>
    </row>
    <row r="196" spans="1:18" ht="39" customHeight="1">
      <c r="A196" s="198"/>
      <c r="B196" s="18"/>
      <c r="C196" s="199" t="s">
        <v>669</v>
      </c>
      <c r="D196" s="197"/>
      <c r="E196" s="197" t="s">
        <v>669</v>
      </c>
      <c r="F196" s="197"/>
      <c r="G196" s="197"/>
      <c r="H196" s="199"/>
      <c r="I196" s="199" t="s">
        <v>669</v>
      </c>
      <c r="J196" s="199"/>
      <c r="K196" s="199"/>
      <c r="L196" s="197" t="s">
        <v>669</v>
      </c>
      <c r="M196" s="28">
        <v>0</v>
      </c>
      <c r="N196" s="199"/>
      <c r="O196" s="199"/>
      <c r="P196" s="199"/>
      <c r="Q196" s="199"/>
      <c r="R196" s="199"/>
    </row>
    <row r="197" spans="1:18" s="162" customFormat="1" ht="39" customHeight="1">
      <c r="A197" s="164">
        <v>12</v>
      </c>
      <c r="B197" s="203" t="s">
        <v>710</v>
      </c>
      <c r="C197" s="119">
        <v>3</v>
      </c>
      <c r="D197" s="203" t="s">
        <v>710</v>
      </c>
      <c r="E197" s="203"/>
      <c r="F197" s="203"/>
      <c r="G197" s="203"/>
      <c r="H197" s="119" t="s">
        <v>710</v>
      </c>
      <c r="I197" s="119">
        <v>7</v>
      </c>
      <c r="J197" s="119"/>
      <c r="K197" s="206" t="s">
        <v>710</v>
      </c>
      <c r="L197" s="203">
        <v>7</v>
      </c>
      <c r="M197" s="27">
        <v>0</v>
      </c>
      <c r="N197" s="119" t="s">
        <v>710</v>
      </c>
      <c r="O197" s="119"/>
      <c r="P197" s="119"/>
      <c r="Q197" s="119">
        <v>12</v>
      </c>
      <c r="R197" s="119"/>
    </row>
    <row r="198" spans="1:18" ht="39" customHeight="1">
      <c r="A198" s="198"/>
      <c r="B198" s="197"/>
      <c r="C198" s="199" t="s">
        <v>1718</v>
      </c>
      <c r="D198" s="197"/>
      <c r="E198" s="197" t="s">
        <v>1718</v>
      </c>
      <c r="F198" s="197"/>
      <c r="G198" s="197"/>
      <c r="H198" s="199"/>
      <c r="I198" s="199" t="s">
        <v>1718</v>
      </c>
      <c r="J198" s="199"/>
      <c r="K198" s="199"/>
      <c r="L198" s="197" t="s">
        <v>1718</v>
      </c>
      <c r="M198" s="28">
        <v>0</v>
      </c>
      <c r="N198" s="199"/>
      <c r="O198" s="215" t="s">
        <v>1718</v>
      </c>
      <c r="P198" s="199"/>
      <c r="Q198" s="199">
        <v>10</v>
      </c>
      <c r="R198" s="199"/>
    </row>
    <row r="199" spans="1:18" s="162" customFormat="1" ht="39" customHeight="1">
      <c r="A199" s="164">
        <v>13</v>
      </c>
      <c r="B199" s="203" t="s">
        <v>739</v>
      </c>
      <c r="C199" s="119">
        <v>6</v>
      </c>
      <c r="D199" s="203" t="s">
        <v>739</v>
      </c>
      <c r="E199" s="203"/>
      <c r="F199" s="203"/>
      <c r="G199" s="203"/>
      <c r="H199" s="119" t="s">
        <v>739</v>
      </c>
      <c r="I199" s="119">
        <v>5</v>
      </c>
      <c r="J199" s="119"/>
      <c r="K199" s="206" t="s">
        <v>739</v>
      </c>
      <c r="L199" s="203">
        <v>5</v>
      </c>
      <c r="M199" s="27">
        <v>0</v>
      </c>
      <c r="N199" s="119" t="s">
        <v>739</v>
      </c>
      <c r="O199" s="119"/>
      <c r="P199" s="119"/>
      <c r="Q199" s="119">
        <v>2</v>
      </c>
      <c r="R199" s="119"/>
    </row>
    <row r="200" spans="1:18" s="162" customFormat="1" ht="39" customHeight="1">
      <c r="A200" s="164">
        <v>14</v>
      </c>
      <c r="B200" s="203" t="s">
        <v>670</v>
      </c>
      <c r="C200" s="119">
        <v>7</v>
      </c>
      <c r="D200" s="203" t="s">
        <v>670</v>
      </c>
      <c r="E200" s="203"/>
      <c r="F200" s="203"/>
      <c r="G200" s="203"/>
      <c r="H200" s="119" t="s">
        <v>670</v>
      </c>
      <c r="I200" s="119">
        <v>6</v>
      </c>
      <c r="J200" s="119"/>
      <c r="K200" s="206" t="s">
        <v>670</v>
      </c>
      <c r="L200" s="203">
        <v>6</v>
      </c>
      <c r="M200" s="27">
        <v>0</v>
      </c>
      <c r="N200" s="119" t="s">
        <v>670</v>
      </c>
      <c r="O200" s="119"/>
      <c r="P200" s="119"/>
      <c r="Q200" s="119">
        <v>12</v>
      </c>
      <c r="R200" s="119"/>
    </row>
    <row r="201" spans="1:18" ht="39" customHeight="1">
      <c r="A201" s="198"/>
      <c r="B201" s="18"/>
      <c r="C201" s="199" t="s">
        <v>675</v>
      </c>
      <c r="D201" s="197"/>
      <c r="E201" s="197" t="s">
        <v>675</v>
      </c>
      <c r="F201" s="197"/>
      <c r="G201" s="197" t="s">
        <v>1991</v>
      </c>
      <c r="H201" s="199"/>
      <c r="I201" s="199" t="s">
        <v>1992</v>
      </c>
      <c r="J201" s="199"/>
      <c r="K201" s="199"/>
      <c r="L201" s="197" t="s">
        <v>1992</v>
      </c>
      <c r="M201" s="28">
        <v>0</v>
      </c>
      <c r="N201" s="199"/>
      <c r="O201" s="215" t="s">
        <v>1992</v>
      </c>
      <c r="P201" s="199"/>
      <c r="Q201" s="274" t="s">
        <v>2088</v>
      </c>
      <c r="R201" s="199"/>
    </row>
    <row r="202" spans="1:18" ht="39" customHeight="1">
      <c r="A202" s="198"/>
      <c r="B202" s="18"/>
      <c r="C202" s="199" t="s">
        <v>671</v>
      </c>
      <c r="D202" s="197"/>
      <c r="E202" s="197" t="s">
        <v>671</v>
      </c>
      <c r="F202" s="197"/>
      <c r="G202" s="350" t="s">
        <v>1989</v>
      </c>
      <c r="H202" s="199"/>
      <c r="I202" s="352" t="s">
        <v>1990</v>
      </c>
      <c r="J202" s="199"/>
      <c r="K202" s="199"/>
      <c r="L202" s="350" t="s">
        <v>1990</v>
      </c>
      <c r="M202" s="28">
        <v>0</v>
      </c>
      <c r="N202" s="199"/>
      <c r="O202" s="352" t="s">
        <v>2081</v>
      </c>
      <c r="P202" s="199"/>
      <c r="Q202" s="352">
        <v>10</v>
      </c>
      <c r="R202" s="199"/>
    </row>
    <row r="203" spans="1:18" ht="39" customHeight="1">
      <c r="A203" s="198"/>
      <c r="B203" s="18"/>
      <c r="C203" s="199" t="s">
        <v>1736</v>
      </c>
      <c r="D203" s="197"/>
      <c r="E203" s="197" t="s">
        <v>1736</v>
      </c>
      <c r="F203" s="197"/>
      <c r="G203" s="351"/>
      <c r="H203" s="199"/>
      <c r="I203" s="353"/>
      <c r="J203" s="199"/>
      <c r="K203" s="199"/>
      <c r="L203" s="351"/>
      <c r="M203" s="28">
        <v>0</v>
      </c>
      <c r="N203" s="199"/>
      <c r="O203" s="353"/>
      <c r="P203" s="199"/>
      <c r="Q203" s="353"/>
      <c r="R203" s="199"/>
    </row>
    <row r="204" spans="1:18" ht="39" customHeight="1">
      <c r="A204" s="198"/>
      <c r="B204" s="18"/>
      <c r="C204" s="199" t="s">
        <v>107</v>
      </c>
      <c r="D204" s="197"/>
      <c r="E204" s="197" t="s">
        <v>107</v>
      </c>
      <c r="F204" s="197"/>
      <c r="G204" s="197"/>
      <c r="H204" s="199"/>
      <c r="I204" s="199" t="s">
        <v>107</v>
      </c>
      <c r="J204" s="199"/>
      <c r="K204" s="199"/>
      <c r="L204" s="197" t="s">
        <v>107</v>
      </c>
      <c r="M204" s="28">
        <v>0</v>
      </c>
      <c r="N204" s="199"/>
      <c r="O204" s="215" t="s">
        <v>107</v>
      </c>
      <c r="P204" s="199"/>
      <c r="Q204" s="199">
        <v>10</v>
      </c>
      <c r="R204" s="199"/>
    </row>
    <row r="205" spans="1:18" ht="39" customHeight="1">
      <c r="A205" s="198"/>
      <c r="B205" s="18"/>
      <c r="C205" s="199" t="s">
        <v>1737</v>
      </c>
      <c r="D205" s="197"/>
      <c r="E205" s="197" t="s">
        <v>1737</v>
      </c>
      <c r="F205" s="197"/>
      <c r="G205" s="197"/>
      <c r="H205" s="199"/>
      <c r="I205" s="199" t="s">
        <v>108</v>
      </c>
      <c r="J205" s="199"/>
      <c r="K205" s="199"/>
      <c r="L205" s="197" t="s">
        <v>108</v>
      </c>
      <c r="M205" s="28">
        <v>0</v>
      </c>
      <c r="N205" s="199"/>
      <c r="O205" s="215" t="s">
        <v>108</v>
      </c>
      <c r="P205" s="199"/>
      <c r="Q205" s="199">
        <v>10</v>
      </c>
      <c r="R205" s="199"/>
    </row>
    <row r="206" spans="1:18" ht="39" customHeight="1">
      <c r="A206" s="198"/>
      <c r="B206" s="18"/>
      <c r="C206" s="199" t="s">
        <v>1738</v>
      </c>
      <c r="D206" s="197"/>
      <c r="E206" s="197" t="s">
        <v>1738</v>
      </c>
      <c r="F206" s="197"/>
      <c r="G206" s="197"/>
      <c r="H206" s="199"/>
      <c r="I206" s="199" t="s">
        <v>1738</v>
      </c>
      <c r="J206" s="199"/>
      <c r="K206" s="199"/>
      <c r="L206" s="197" t="s">
        <v>1738</v>
      </c>
      <c r="M206" s="28">
        <v>0</v>
      </c>
      <c r="N206" s="199"/>
      <c r="O206" s="215" t="s">
        <v>1738</v>
      </c>
      <c r="P206" s="199"/>
      <c r="Q206" s="199">
        <v>10</v>
      </c>
      <c r="R206" s="199"/>
    </row>
    <row r="207" spans="1:18" ht="39" customHeight="1">
      <c r="A207" s="198"/>
      <c r="B207" s="18"/>
      <c r="C207" s="199" t="s">
        <v>109</v>
      </c>
      <c r="D207" s="197"/>
      <c r="E207" s="197" t="s">
        <v>109</v>
      </c>
      <c r="F207" s="197"/>
      <c r="G207" s="197"/>
      <c r="H207" s="199"/>
      <c r="I207" s="199" t="s">
        <v>109</v>
      </c>
      <c r="J207" s="199"/>
      <c r="K207" s="199"/>
      <c r="L207" s="197" t="s">
        <v>109</v>
      </c>
      <c r="M207" s="28">
        <v>0</v>
      </c>
      <c r="N207" s="199"/>
      <c r="O207" s="215" t="s">
        <v>109</v>
      </c>
      <c r="P207" s="199"/>
      <c r="Q207" s="199">
        <v>10</v>
      </c>
      <c r="R207" s="199"/>
    </row>
    <row r="208" spans="1:18" s="162" customFormat="1" ht="39" customHeight="1">
      <c r="A208" s="164">
        <v>15</v>
      </c>
      <c r="B208" s="203" t="s">
        <v>636</v>
      </c>
      <c r="C208" s="119">
        <v>5</v>
      </c>
      <c r="D208" s="203" t="s">
        <v>636</v>
      </c>
      <c r="E208" s="203"/>
      <c r="F208" s="203"/>
      <c r="G208" s="203"/>
      <c r="H208" s="119" t="s">
        <v>636</v>
      </c>
      <c r="I208" s="119">
        <v>5</v>
      </c>
      <c r="J208" s="119"/>
      <c r="K208" s="206" t="s">
        <v>636</v>
      </c>
      <c r="L208" s="203">
        <v>5</v>
      </c>
      <c r="M208" s="27">
        <v>0</v>
      </c>
      <c r="N208" s="119" t="s">
        <v>636</v>
      </c>
      <c r="O208" s="119"/>
      <c r="P208" s="119"/>
      <c r="Q208" s="119">
        <v>12</v>
      </c>
      <c r="R208" s="119"/>
    </row>
    <row r="209" spans="1:18" ht="39" customHeight="1">
      <c r="A209" s="198"/>
      <c r="B209" s="18"/>
      <c r="C209" s="199" t="s">
        <v>96</v>
      </c>
      <c r="D209" s="197"/>
      <c r="E209" s="199" t="s">
        <v>96</v>
      </c>
      <c r="F209" s="197"/>
      <c r="G209" s="197"/>
      <c r="H209" s="199"/>
      <c r="I209" s="199" t="s">
        <v>96</v>
      </c>
      <c r="J209" s="199"/>
      <c r="K209" s="199"/>
      <c r="L209" s="197" t="s">
        <v>96</v>
      </c>
      <c r="M209" s="28">
        <v>0</v>
      </c>
      <c r="N209" s="199"/>
      <c r="O209" s="199" t="s">
        <v>96</v>
      </c>
      <c r="P209" s="199"/>
      <c r="Q209" s="199">
        <v>10</v>
      </c>
      <c r="R209" s="199"/>
    </row>
    <row r="210" spans="1:18" ht="39" customHeight="1">
      <c r="A210" s="198"/>
      <c r="B210" s="18"/>
      <c r="C210" s="199" t="s">
        <v>637</v>
      </c>
      <c r="D210" s="197"/>
      <c r="E210" s="199" t="s">
        <v>637</v>
      </c>
      <c r="F210" s="197"/>
      <c r="G210" s="197"/>
      <c r="H210" s="199"/>
      <c r="I210" s="199" t="s">
        <v>637</v>
      </c>
      <c r="J210" s="199"/>
      <c r="K210" s="199"/>
      <c r="L210" s="197" t="s">
        <v>1739</v>
      </c>
      <c r="M210" s="28">
        <v>0</v>
      </c>
      <c r="N210" s="199"/>
      <c r="O210" s="199" t="s">
        <v>637</v>
      </c>
      <c r="P210" s="199"/>
      <c r="Q210" s="199">
        <v>10</v>
      </c>
      <c r="R210" s="199"/>
    </row>
    <row r="211" spans="1:18" ht="39" customHeight="1">
      <c r="A211" s="198"/>
      <c r="B211" s="18"/>
      <c r="C211" s="199" t="s">
        <v>947</v>
      </c>
      <c r="D211" s="197"/>
      <c r="E211" s="199" t="s">
        <v>947</v>
      </c>
      <c r="F211" s="197"/>
      <c r="G211" s="197"/>
      <c r="H211" s="199"/>
      <c r="I211" s="199" t="s">
        <v>947</v>
      </c>
      <c r="J211" s="199"/>
      <c r="K211" s="199"/>
      <c r="L211" s="197" t="s">
        <v>1740</v>
      </c>
      <c r="M211" s="28">
        <v>0</v>
      </c>
      <c r="N211" s="199"/>
      <c r="O211" s="199" t="s">
        <v>947</v>
      </c>
      <c r="P211" s="199"/>
      <c r="Q211" s="199">
        <v>10</v>
      </c>
      <c r="R211" s="199"/>
    </row>
    <row r="212" spans="1:18" ht="39" customHeight="1">
      <c r="A212" s="198"/>
      <c r="B212" s="18"/>
      <c r="C212" s="199" t="s">
        <v>638</v>
      </c>
      <c r="D212" s="197"/>
      <c r="E212" s="199" t="s">
        <v>638</v>
      </c>
      <c r="F212" s="197"/>
      <c r="G212" s="197"/>
      <c r="H212" s="199"/>
      <c r="I212" s="199" t="s">
        <v>638</v>
      </c>
      <c r="J212" s="199"/>
      <c r="K212" s="199"/>
      <c r="L212" s="197" t="s">
        <v>1921</v>
      </c>
      <c r="M212" s="28">
        <v>0</v>
      </c>
      <c r="N212" s="199"/>
      <c r="O212" s="199" t="s">
        <v>638</v>
      </c>
      <c r="P212" s="199"/>
      <c r="Q212" s="199">
        <v>10</v>
      </c>
      <c r="R212" s="199"/>
    </row>
    <row r="213" spans="1:18" ht="39" customHeight="1">
      <c r="A213" s="198"/>
      <c r="B213" s="18"/>
      <c r="C213" s="199" t="s">
        <v>97</v>
      </c>
      <c r="D213" s="197"/>
      <c r="E213" s="199" t="s">
        <v>97</v>
      </c>
      <c r="F213" s="197"/>
      <c r="G213" s="197"/>
      <c r="H213" s="199"/>
      <c r="I213" s="199" t="s">
        <v>97</v>
      </c>
      <c r="J213" s="199"/>
      <c r="K213" s="199"/>
      <c r="L213" s="197" t="s">
        <v>97</v>
      </c>
      <c r="M213" s="28">
        <v>0</v>
      </c>
      <c r="N213" s="199"/>
      <c r="O213" s="199" t="s">
        <v>97</v>
      </c>
      <c r="P213" s="199"/>
      <c r="Q213" s="199">
        <v>10</v>
      </c>
      <c r="R213" s="199"/>
    </row>
    <row r="214" spans="1:18" s="162" customFormat="1" ht="39" customHeight="1">
      <c r="A214" s="164">
        <v>16</v>
      </c>
      <c r="B214" s="203" t="s">
        <v>733</v>
      </c>
      <c r="C214" s="119">
        <v>5</v>
      </c>
      <c r="D214" s="203" t="s">
        <v>733</v>
      </c>
      <c r="E214" s="203"/>
      <c r="F214" s="203"/>
      <c r="G214" s="203"/>
      <c r="H214" s="119" t="s">
        <v>733</v>
      </c>
      <c r="I214" s="119">
        <v>5</v>
      </c>
      <c r="J214" s="119"/>
      <c r="K214" s="206" t="s">
        <v>733</v>
      </c>
      <c r="L214" s="203">
        <v>5</v>
      </c>
      <c r="M214" s="27">
        <v>0</v>
      </c>
      <c r="N214" s="119" t="s">
        <v>733</v>
      </c>
      <c r="O214" s="119"/>
      <c r="P214" s="119"/>
      <c r="Q214" s="119">
        <v>12</v>
      </c>
      <c r="R214" s="119"/>
    </row>
    <row r="215" spans="1:18" ht="39" customHeight="1">
      <c r="A215" s="198"/>
      <c r="B215" s="18"/>
      <c r="C215" s="199" t="s">
        <v>114</v>
      </c>
      <c r="D215" s="197"/>
      <c r="E215" s="197" t="s">
        <v>114</v>
      </c>
      <c r="F215" s="197"/>
      <c r="G215" s="197"/>
      <c r="H215" s="199"/>
      <c r="I215" s="199" t="s">
        <v>114</v>
      </c>
      <c r="J215" s="199"/>
      <c r="K215" s="199"/>
      <c r="L215" s="197" t="s">
        <v>114</v>
      </c>
      <c r="M215" s="28">
        <v>0</v>
      </c>
      <c r="N215" s="199"/>
      <c r="O215" s="215" t="s">
        <v>114</v>
      </c>
      <c r="P215" s="199"/>
      <c r="Q215" s="199">
        <v>10</v>
      </c>
      <c r="R215" s="199"/>
    </row>
    <row r="216" spans="1:18" ht="39" customHeight="1">
      <c r="A216" s="198"/>
      <c r="B216" s="18"/>
      <c r="C216" s="199" t="s">
        <v>92</v>
      </c>
      <c r="D216" s="197"/>
      <c r="E216" s="197" t="s">
        <v>92</v>
      </c>
      <c r="F216" s="197"/>
      <c r="G216" s="197"/>
      <c r="H216" s="199"/>
      <c r="I216" s="199" t="s">
        <v>92</v>
      </c>
      <c r="J216" s="199"/>
      <c r="K216" s="199"/>
      <c r="L216" s="197" t="s">
        <v>92</v>
      </c>
      <c r="M216" s="28">
        <v>0</v>
      </c>
      <c r="N216" s="199"/>
      <c r="O216" s="215" t="s">
        <v>92</v>
      </c>
      <c r="P216" s="199"/>
      <c r="Q216" s="199">
        <v>10</v>
      </c>
      <c r="R216" s="199"/>
    </row>
    <row r="217" spans="1:18" ht="39" customHeight="1">
      <c r="A217" s="198"/>
      <c r="B217" s="18"/>
      <c r="C217" s="199" t="s">
        <v>1742</v>
      </c>
      <c r="D217" s="197"/>
      <c r="E217" s="197" t="s">
        <v>1742</v>
      </c>
      <c r="F217" s="197"/>
      <c r="G217" s="197"/>
      <c r="H217" s="199"/>
      <c r="I217" s="199" t="s">
        <v>1742</v>
      </c>
      <c r="J217" s="199"/>
      <c r="K217" s="199"/>
      <c r="L217" s="197" t="s">
        <v>1742</v>
      </c>
      <c r="M217" s="28">
        <v>0</v>
      </c>
      <c r="N217" s="199"/>
      <c r="O217" s="215" t="s">
        <v>1742</v>
      </c>
      <c r="P217" s="199"/>
      <c r="Q217" s="199">
        <v>10</v>
      </c>
      <c r="R217" s="199"/>
    </row>
    <row r="218" spans="1:18" ht="39" customHeight="1">
      <c r="A218" s="198"/>
      <c r="B218" s="18"/>
      <c r="C218" s="199" t="s">
        <v>1743</v>
      </c>
      <c r="D218" s="197"/>
      <c r="E218" s="197" t="s">
        <v>1743</v>
      </c>
      <c r="F218" s="197"/>
      <c r="G218" s="350" t="s">
        <v>2005</v>
      </c>
      <c r="H218" s="199"/>
      <c r="I218" s="352" t="s">
        <v>153</v>
      </c>
      <c r="J218" s="199"/>
      <c r="K218" s="199"/>
      <c r="L218" s="350" t="s">
        <v>153</v>
      </c>
      <c r="M218" s="28">
        <v>0</v>
      </c>
      <c r="N218" s="199"/>
      <c r="O218" s="354" t="s">
        <v>153</v>
      </c>
      <c r="P218" s="199"/>
      <c r="Q218" s="352">
        <v>10</v>
      </c>
      <c r="R218" s="199"/>
    </row>
    <row r="219" spans="1:18" ht="39" customHeight="1">
      <c r="A219" s="198"/>
      <c r="B219" s="18"/>
      <c r="C219" s="199" t="s">
        <v>113</v>
      </c>
      <c r="D219" s="197"/>
      <c r="E219" s="197" t="s">
        <v>113</v>
      </c>
      <c r="F219" s="197"/>
      <c r="G219" s="351"/>
      <c r="H219" s="199"/>
      <c r="I219" s="353"/>
      <c r="J219" s="199"/>
      <c r="K219" s="199"/>
      <c r="L219" s="351"/>
      <c r="M219" s="28">
        <v>0</v>
      </c>
      <c r="N219" s="199"/>
      <c r="O219" s="355"/>
      <c r="P219" s="199"/>
      <c r="Q219" s="353"/>
      <c r="R219" s="199"/>
    </row>
    <row r="220" spans="1:18" s="162" customFormat="1" ht="39" customHeight="1">
      <c r="A220" s="223" t="s">
        <v>1253</v>
      </c>
      <c r="B220" s="224" t="s">
        <v>2016</v>
      </c>
      <c r="C220" s="226"/>
      <c r="D220" s="226"/>
      <c r="E220" s="226"/>
      <c r="F220" s="226"/>
      <c r="G220" s="226"/>
      <c r="H220" s="226"/>
      <c r="I220" s="226"/>
      <c r="J220" s="226"/>
      <c r="K220" s="226" t="s">
        <v>2016</v>
      </c>
      <c r="L220" s="289">
        <v>0</v>
      </c>
      <c r="M220" s="283">
        <v>0</v>
      </c>
      <c r="N220" s="226" t="s">
        <v>326</v>
      </c>
      <c r="O220" s="226"/>
      <c r="P220" s="226"/>
      <c r="Q220" s="226">
        <v>12</v>
      </c>
      <c r="R220" s="226" t="s">
        <v>2022</v>
      </c>
    </row>
  </sheetData>
  <sheetProtection/>
  <mergeCells count="206">
    <mergeCell ref="F31:F32"/>
    <mergeCell ref="P34:P35"/>
    <mergeCell ref="N34:N35"/>
    <mergeCell ref="J34:J35"/>
    <mergeCell ref="H34:H35"/>
    <mergeCell ref="F34:F35"/>
    <mergeCell ref="R31:R32"/>
    <mergeCell ref="P31:P32"/>
    <mergeCell ref="N31:N32"/>
    <mergeCell ref="J31:J32"/>
    <mergeCell ref="H31:H32"/>
    <mergeCell ref="R20:R21"/>
    <mergeCell ref="P20:P21"/>
    <mergeCell ref="N20:N21"/>
    <mergeCell ref="J20:J21"/>
    <mergeCell ref="F20:F21"/>
    <mergeCell ref="G20:G21"/>
    <mergeCell ref="I20:I21"/>
    <mergeCell ref="L20:L21"/>
    <mergeCell ref="O20:O21"/>
    <mergeCell ref="Q20:Q21"/>
    <mergeCell ref="R13:R14"/>
    <mergeCell ref="P13:P14"/>
    <mergeCell ref="N13:N14"/>
    <mergeCell ref="J13:J14"/>
    <mergeCell ref="H13:H14"/>
    <mergeCell ref="F13:F14"/>
    <mergeCell ref="G13:G14"/>
    <mergeCell ref="I13:I14"/>
    <mergeCell ref="L13:L14"/>
    <mergeCell ref="O13:O14"/>
    <mergeCell ref="A2:A6"/>
    <mergeCell ref="B2:B6"/>
    <mergeCell ref="C2:C6"/>
    <mergeCell ref="D2:E3"/>
    <mergeCell ref="F2:G3"/>
    <mergeCell ref="G4:G6"/>
    <mergeCell ref="H2:J3"/>
    <mergeCell ref="K2:M3"/>
    <mergeCell ref="N2:Q3"/>
    <mergeCell ref="R2:R6"/>
    <mergeCell ref="D4:D6"/>
    <mergeCell ref="E4:E6"/>
    <mergeCell ref="F4:F6"/>
    <mergeCell ref="Q4:Q6"/>
    <mergeCell ref="P4:P6"/>
    <mergeCell ref="L4:L6"/>
    <mergeCell ref="Q13:Q14"/>
    <mergeCell ref="H4:H6"/>
    <mergeCell ref="I4:I6"/>
    <mergeCell ref="J4:J6"/>
    <mergeCell ref="K4:K6"/>
    <mergeCell ref="G27:G28"/>
    <mergeCell ref="I27:I28"/>
    <mergeCell ref="L27:L28"/>
    <mergeCell ref="N4:N6"/>
    <mergeCell ref="O4:O6"/>
    <mergeCell ref="M4:M6"/>
    <mergeCell ref="G31:G32"/>
    <mergeCell ref="I31:I32"/>
    <mergeCell ref="L31:L32"/>
    <mergeCell ref="G34:G35"/>
    <mergeCell ref="I34:I35"/>
    <mergeCell ref="H20:H21"/>
    <mergeCell ref="G46:G47"/>
    <mergeCell ref="I46:I47"/>
    <mergeCell ref="L46:L47"/>
    <mergeCell ref="O46:O47"/>
    <mergeCell ref="Q46:Q47"/>
    <mergeCell ref="G50:G51"/>
    <mergeCell ref="I50:I51"/>
    <mergeCell ref="L50:L51"/>
    <mergeCell ref="O50:O51"/>
    <mergeCell ref="Q50:Q51"/>
    <mergeCell ref="G52:G53"/>
    <mergeCell ref="I52:I53"/>
    <mergeCell ref="L52:L53"/>
    <mergeCell ref="O52:O53"/>
    <mergeCell ref="Q52:Q53"/>
    <mergeCell ref="G57:G58"/>
    <mergeCell ref="I57:I58"/>
    <mergeCell ref="L57:L58"/>
    <mergeCell ref="O57:O58"/>
    <mergeCell ref="Q57:Q58"/>
    <mergeCell ref="G60:G61"/>
    <mergeCell ref="I60:I61"/>
    <mergeCell ref="L60:L61"/>
    <mergeCell ref="O60:O61"/>
    <mergeCell ref="Q60:Q61"/>
    <mergeCell ref="G77:G78"/>
    <mergeCell ref="I77:I78"/>
    <mergeCell ref="L77:L78"/>
    <mergeCell ref="O77:O78"/>
    <mergeCell ref="Q77:Q78"/>
    <mergeCell ref="G82:G84"/>
    <mergeCell ref="I82:I84"/>
    <mergeCell ref="L82:L84"/>
    <mergeCell ref="O82:O84"/>
    <mergeCell ref="Q82:Q84"/>
    <mergeCell ref="G89:G90"/>
    <mergeCell ref="I89:I90"/>
    <mergeCell ref="L89:L90"/>
    <mergeCell ref="G93:G95"/>
    <mergeCell ref="I93:I95"/>
    <mergeCell ref="L93:L95"/>
    <mergeCell ref="G96:G97"/>
    <mergeCell ref="I96:I97"/>
    <mergeCell ref="L96:L97"/>
    <mergeCell ref="G99:G100"/>
    <mergeCell ref="I99:I100"/>
    <mergeCell ref="L99:L100"/>
    <mergeCell ref="O99:O100"/>
    <mergeCell ref="Q99:Q100"/>
    <mergeCell ref="G110:G111"/>
    <mergeCell ref="J110:J111"/>
    <mergeCell ref="M110:M111"/>
    <mergeCell ref="P110:P111"/>
    <mergeCell ref="Q110:Q111"/>
    <mergeCell ref="G119:G120"/>
    <mergeCell ref="I119:I120"/>
    <mergeCell ref="L119:L120"/>
    <mergeCell ref="O119:O120"/>
    <mergeCell ref="Q119:Q120"/>
    <mergeCell ref="G124:G125"/>
    <mergeCell ref="I124:I125"/>
    <mergeCell ref="L124:L125"/>
    <mergeCell ref="G126:G128"/>
    <mergeCell ref="I126:I128"/>
    <mergeCell ref="L126:L128"/>
    <mergeCell ref="G131:G132"/>
    <mergeCell ref="I131:I132"/>
    <mergeCell ref="L131:L132"/>
    <mergeCell ref="O131:O132"/>
    <mergeCell ref="Q131:Q132"/>
    <mergeCell ref="G133:G134"/>
    <mergeCell ref="I133:I134"/>
    <mergeCell ref="L133:L134"/>
    <mergeCell ref="O133:O134"/>
    <mergeCell ref="Q133:Q134"/>
    <mergeCell ref="G136:G138"/>
    <mergeCell ref="I136:I138"/>
    <mergeCell ref="L136:L138"/>
    <mergeCell ref="O136:O138"/>
    <mergeCell ref="Q136:Q138"/>
    <mergeCell ref="G144:G145"/>
    <mergeCell ref="I144:I145"/>
    <mergeCell ref="L144:L145"/>
    <mergeCell ref="O144:O145"/>
    <mergeCell ref="G146:G147"/>
    <mergeCell ref="I146:I147"/>
    <mergeCell ref="L146:L147"/>
    <mergeCell ref="O146:O147"/>
    <mergeCell ref="P146:P147"/>
    <mergeCell ref="Q146:Q147"/>
    <mergeCell ref="G149:G151"/>
    <mergeCell ref="I149:I151"/>
    <mergeCell ref="L149:L151"/>
    <mergeCell ref="O149:O151"/>
    <mergeCell ref="Q149:Q151"/>
    <mergeCell ref="G155:G156"/>
    <mergeCell ref="I155:I156"/>
    <mergeCell ref="L155:L156"/>
    <mergeCell ref="O155:O156"/>
    <mergeCell ref="Q155:Q156"/>
    <mergeCell ref="G157:G159"/>
    <mergeCell ref="I157:I159"/>
    <mergeCell ref="L157:L159"/>
    <mergeCell ref="O157:O159"/>
    <mergeCell ref="Q157:Q159"/>
    <mergeCell ref="G164:G165"/>
    <mergeCell ref="I164:I165"/>
    <mergeCell ref="L164:L165"/>
    <mergeCell ref="O164:O165"/>
    <mergeCell ref="G166:G167"/>
    <mergeCell ref="I166:I167"/>
    <mergeCell ref="L166:L167"/>
    <mergeCell ref="O166:O167"/>
    <mergeCell ref="Q166:Q167"/>
    <mergeCell ref="G171:G172"/>
    <mergeCell ref="I171:I172"/>
    <mergeCell ref="L171:L172"/>
    <mergeCell ref="G174:G175"/>
    <mergeCell ref="I174:I175"/>
    <mergeCell ref="L174:L175"/>
    <mergeCell ref="O174:O175"/>
    <mergeCell ref="Q174:Q175"/>
    <mergeCell ref="G180:G182"/>
    <mergeCell ref="I180:I182"/>
    <mergeCell ref="L180:L182"/>
    <mergeCell ref="G185:G186"/>
    <mergeCell ref="I185:I186"/>
    <mergeCell ref="L185:L186"/>
    <mergeCell ref="O185:O186"/>
    <mergeCell ref="Q185:Q186"/>
    <mergeCell ref="G188:G189"/>
    <mergeCell ref="I188:I189"/>
    <mergeCell ref="G202:G203"/>
    <mergeCell ref="I202:I203"/>
    <mergeCell ref="L202:L203"/>
    <mergeCell ref="O202:O203"/>
    <mergeCell ref="Q202:Q203"/>
    <mergeCell ref="G218:G219"/>
    <mergeCell ref="I218:I219"/>
    <mergeCell ref="L218:L219"/>
    <mergeCell ref="O218:O219"/>
    <mergeCell ref="Q218:Q219"/>
  </mergeCells>
  <printOptions/>
  <pageMargins left="0.2" right="0" top="0.25" bottom="0.25" header="0.3" footer="0.3"/>
  <pageSetup horizontalDpi="600" verticalDpi="600" orientation="portrait" paperSize="8" scale="54" r:id="rId1"/>
</worksheet>
</file>

<file path=xl/worksheets/sheet5.xml><?xml version="1.0" encoding="utf-8"?>
<worksheet xmlns="http://schemas.openxmlformats.org/spreadsheetml/2006/main" xmlns:r="http://schemas.openxmlformats.org/officeDocument/2006/relationships">
  <dimension ref="A1:U226"/>
  <sheetViews>
    <sheetView zoomScale="55" zoomScaleNormal="55" zoomScaleSheetLayoutView="70" zoomScalePageLayoutView="0" workbookViewId="0" topLeftCell="C1">
      <pane ySplit="6" topLeftCell="A28" activePane="bottomLeft" state="frozen"/>
      <selection pane="topLeft" activeCell="O163" sqref="O163:O165"/>
      <selection pane="bottomLeft" activeCell="O163" sqref="O163:O165"/>
    </sheetView>
  </sheetViews>
  <sheetFormatPr defaultColWidth="9.140625" defaultRowHeight="39" customHeight="1"/>
  <cols>
    <col min="1" max="1" width="5.421875" style="152" customWidth="1"/>
    <col min="2" max="2" width="25.57421875" style="155" customWidth="1"/>
    <col min="3" max="3" width="22.7109375" style="212" customWidth="1"/>
    <col min="4" max="4" width="7.140625" style="212" customWidth="1"/>
    <col min="5" max="5" width="23.7109375" style="212" customWidth="1"/>
    <col min="6" max="6" width="16.7109375" style="212" customWidth="1"/>
    <col min="7" max="7" width="15.421875" style="212" customWidth="1"/>
    <col min="8" max="9" width="16.8515625" style="212" customWidth="1"/>
    <col min="10" max="10" width="22.8515625" style="212" customWidth="1"/>
    <col min="11" max="11" width="16.8515625" style="212" customWidth="1"/>
    <col min="12" max="12" width="17.00390625" style="212" customWidth="1"/>
    <col min="13" max="14" width="16.421875" style="212" customWidth="1"/>
    <col min="15" max="15" width="23.7109375" style="212" customWidth="1"/>
    <col min="16" max="17" width="16.421875" style="212" customWidth="1"/>
    <col min="18" max="18" width="20.00390625" style="212" customWidth="1"/>
    <col min="19" max="20" width="16.421875" style="212" customWidth="1"/>
    <col min="21" max="21" width="29.28125" style="212" customWidth="1"/>
    <col min="22" max="16384" width="9.140625" style="155" customWidth="1"/>
  </cols>
  <sheetData>
    <row r="1" spans="1:5" ht="39" customHeight="1">
      <c r="A1" s="43"/>
      <c r="B1" s="43"/>
      <c r="C1" s="11"/>
      <c r="D1" s="11"/>
      <c r="E1" s="11"/>
    </row>
    <row r="2" spans="1:21" s="162" customFormat="1" ht="39" customHeight="1">
      <c r="A2" s="348" t="s">
        <v>627</v>
      </c>
      <c r="B2" s="348" t="s">
        <v>958</v>
      </c>
      <c r="C2" s="348" t="s">
        <v>2015</v>
      </c>
      <c r="D2" s="348"/>
      <c r="E2" s="348"/>
      <c r="F2" s="348" t="s">
        <v>1914</v>
      </c>
      <c r="G2" s="348" t="s">
        <v>1926</v>
      </c>
      <c r="H2" s="348"/>
      <c r="I2" s="348" t="s">
        <v>1929</v>
      </c>
      <c r="J2" s="348"/>
      <c r="K2" s="348" t="s">
        <v>1941</v>
      </c>
      <c r="L2" s="348"/>
      <c r="M2" s="348"/>
      <c r="N2" s="348" t="s">
        <v>2021</v>
      </c>
      <c r="O2" s="348"/>
      <c r="P2" s="348"/>
      <c r="Q2" s="365" t="s">
        <v>2023</v>
      </c>
      <c r="R2" s="366"/>
      <c r="S2" s="366"/>
      <c r="T2" s="367"/>
      <c r="U2" s="348" t="s">
        <v>1</v>
      </c>
    </row>
    <row r="3" spans="1:21" s="162" customFormat="1" ht="39" customHeight="1">
      <c r="A3" s="348"/>
      <c r="B3" s="348"/>
      <c r="C3" s="371" t="s">
        <v>959</v>
      </c>
      <c r="D3" s="371" t="s">
        <v>942</v>
      </c>
      <c r="E3" s="376" t="s">
        <v>960</v>
      </c>
      <c r="F3" s="348"/>
      <c r="G3" s="348"/>
      <c r="H3" s="348"/>
      <c r="I3" s="348"/>
      <c r="J3" s="348"/>
      <c r="K3" s="348"/>
      <c r="L3" s="348"/>
      <c r="M3" s="348"/>
      <c r="N3" s="348"/>
      <c r="O3" s="348"/>
      <c r="P3" s="348"/>
      <c r="Q3" s="368"/>
      <c r="R3" s="369"/>
      <c r="S3" s="369"/>
      <c r="T3" s="370"/>
      <c r="U3" s="348"/>
    </row>
    <row r="4" spans="1:21" s="162" customFormat="1" ht="39" customHeight="1">
      <c r="A4" s="348"/>
      <c r="B4" s="348"/>
      <c r="C4" s="372"/>
      <c r="D4" s="372"/>
      <c r="E4" s="377"/>
      <c r="F4" s="348"/>
      <c r="G4" s="348" t="s">
        <v>1927</v>
      </c>
      <c r="H4" s="348" t="s">
        <v>1928</v>
      </c>
      <c r="I4" s="348" t="s">
        <v>1927</v>
      </c>
      <c r="J4" s="348" t="s">
        <v>1928</v>
      </c>
      <c r="K4" s="348" t="s">
        <v>1927</v>
      </c>
      <c r="L4" s="348" t="s">
        <v>1933</v>
      </c>
      <c r="M4" s="348" t="s">
        <v>1932</v>
      </c>
      <c r="N4" s="348" t="s">
        <v>2017</v>
      </c>
      <c r="O4" s="348" t="s">
        <v>1933</v>
      </c>
      <c r="P4" s="348" t="s">
        <v>1932</v>
      </c>
      <c r="Q4" s="348" t="s">
        <v>1927</v>
      </c>
      <c r="R4" s="348" t="s">
        <v>1933</v>
      </c>
      <c r="S4" s="348" t="s">
        <v>1932</v>
      </c>
      <c r="T4" s="371" t="s">
        <v>2024</v>
      </c>
      <c r="U4" s="348"/>
    </row>
    <row r="5" spans="1:21" s="162" customFormat="1" ht="39" customHeight="1">
      <c r="A5" s="348"/>
      <c r="B5" s="348"/>
      <c r="C5" s="372"/>
      <c r="D5" s="372"/>
      <c r="E5" s="371" t="s">
        <v>961</v>
      </c>
      <c r="F5" s="348"/>
      <c r="G5" s="348"/>
      <c r="H5" s="348"/>
      <c r="I5" s="348"/>
      <c r="J5" s="348"/>
      <c r="K5" s="348"/>
      <c r="L5" s="348"/>
      <c r="M5" s="348"/>
      <c r="N5" s="348"/>
      <c r="O5" s="348"/>
      <c r="P5" s="348"/>
      <c r="Q5" s="348"/>
      <c r="R5" s="348"/>
      <c r="S5" s="348"/>
      <c r="T5" s="372"/>
      <c r="U5" s="348"/>
    </row>
    <row r="6" spans="1:21" s="162" customFormat="1" ht="39" customHeight="1">
      <c r="A6" s="348"/>
      <c r="B6" s="348"/>
      <c r="C6" s="372"/>
      <c r="D6" s="372"/>
      <c r="E6" s="372"/>
      <c r="F6" s="348"/>
      <c r="G6" s="348"/>
      <c r="H6" s="348"/>
      <c r="I6" s="348"/>
      <c r="J6" s="348"/>
      <c r="K6" s="348"/>
      <c r="L6" s="348"/>
      <c r="M6" s="348"/>
      <c r="N6" s="348"/>
      <c r="O6" s="348"/>
      <c r="P6" s="348"/>
      <c r="Q6" s="348"/>
      <c r="R6" s="348"/>
      <c r="S6" s="348"/>
      <c r="T6" s="373"/>
      <c r="U6" s="348"/>
    </row>
    <row r="7" spans="1:21" s="162" customFormat="1" ht="39" customHeight="1">
      <c r="A7" s="119"/>
      <c r="B7" s="119" t="s">
        <v>2014</v>
      </c>
      <c r="C7" s="373"/>
      <c r="D7" s="373"/>
      <c r="E7" s="373"/>
      <c r="F7" s="119"/>
      <c r="G7" s="205">
        <f aca="true" t="shared" si="0" ref="G7:M7">G8+G11+G22+G23+G108</f>
        <v>26</v>
      </c>
      <c r="H7" s="205">
        <f t="shared" si="0"/>
        <v>231</v>
      </c>
      <c r="I7" s="205">
        <f t="shared" si="0"/>
        <v>0</v>
      </c>
      <c r="J7" s="205">
        <f t="shared" si="0"/>
        <v>0</v>
      </c>
      <c r="K7" s="205">
        <f t="shared" si="0"/>
        <v>24</v>
      </c>
      <c r="L7" s="205">
        <f t="shared" si="0"/>
        <v>19</v>
      </c>
      <c r="M7" s="205">
        <f t="shared" si="0"/>
        <v>3</v>
      </c>
      <c r="N7" s="205">
        <v>25</v>
      </c>
      <c r="O7" s="205">
        <f>O8+O11+O22+O23+O108</f>
        <v>9</v>
      </c>
      <c r="P7" s="205">
        <f>P8+P11+P22+P23+P108</f>
        <v>0</v>
      </c>
      <c r="Q7" s="119"/>
      <c r="R7" s="119"/>
      <c r="S7" s="119"/>
      <c r="T7" s="119"/>
      <c r="U7" s="119"/>
    </row>
    <row r="8" spans="1:21" s="162" customFormat="1" ht="39" customHeight="1">
      <c r="A8" s="188" t="s">
        <v>6</v>
      </c>
      <c r="B8" s="188" t="s">
        <v>32</v>
      </c>
      <c r="C8" s="195"/>
      <c r="D8" s="195"/>
      <c r="E8" s="195"/>
      <c r="F8" s="195"/>
      <c r="G8" s="195">
        <v>2</v>
      </c>
      <c r="H8" s="195">
        <v>18</v>
      </c>
      <c r="I8" s="195"/>
      <c r="J8" s="195"/>
      <c r="K8" s="195">
        <v>2</v>
      </c>
      <c r="L8" s="195">
        <v>10</v>
      </c>
      <c r="M8" s="195">
        <v>2</v>
      </c>
      <c r="N8" s="195">
        <f>K8</f>
        <v>2</v>
      </c>
      <c r="O8" s="195"/>
      <c r="P8" s="195"/>
      <c r="Q8" s="195"/>
      <c r="R8" s="195"/>
      <c r="S8" s="195"/>
      <c r="T8" s="195"/>
      <c r="U8" s="195"/>
    </row>
    <row r="9" spans="1:21" s="162" customFormat="1" ht="39" customHeight="1">
      <c r="A9" s="164">
        <v>20</v>
      </c>
      <c r="B9" s="163"/>
      <c r="C9" s="213" t="s">
        <v>33</v>
      </c>
      <c r="D9" s="213" t="s">
        <v>6</v>
      </c>
      <c r="E9" s="119">
        <v>8</v>
      </c>
      <c r="F9" s="119">
        <v>8</v>
      </c>
      <c r="G9" s="203" t="str">
        <f>C9</f>
        <v>Xã Vĩnh Ô</v>
      </c>
      <c r="H9" s="119"/>
      <c r="I9" s="119"/>
      <c r="J9" s="119"/>
      <c r="K9" s="205" t="str">
        <f>G9</f>
        <v>Xã Vĩnh Ô</v>
      </c>
      <c r="L9" s="119"/>
      <c r="M9" s="119"/>
      <c r="N9" s="206" t="str">
        <f>K9</f>
        <v>Xã Vĩnh Ô</v>
      </c>
      <c r="O9" s="119"/>
      <c r="P9" s="119"/>
      <c r="Q9" s="119" t="str">
        <f>N9</f>
        <v>Xã Vĩnh Ô</v>
      </c>
      <c r="R9" s="119"/>
      <c r="S9" s="119"/>
      <c r="T9" s="264" t="s">
        <v>2082</v>
      </c>
      <c r="U9" s="119"/>
    </row>
    <row r="10" spans="1:21" s="162" customFormat="1" ht="39" customHeight="1">
      <c r="A10" s="164">
        <v>22</v>
      </c>
      <c r="B10" s="163"/>
      <c r="C10" s="119" t="s">
        <v>36</v>
      </c>
      <c r="D10" s="119" t="s">
        <v>6</v>
      </c>
      <c r="E10" s="119">
        <v>6</v>
      </c>
      <c r="F10" s="119">
        <v>5</v>
      </c>
      <c r="G10" s="203" t="str">
        <f>C10</f>
        <v>Xã Vĩnh Khê</v>
      </c>
      <c r="H10" s="197"/>
      <c r="I10" s="197"/>
      <c r="J10" s="197"/>
      <c r="K10" s="205" t="str">
        <f>G10</f>
        <v>Xã Vĩnh Khê</v>
      </c>
      <c r="L10" s="119"/>
      <c r="M10" s="119"/>
      <c r="N10" s="206" t="str">
        <f>K10</f>
        <v>Xã Vĩnh Khê</v>
      </c>
      <c r="O10" s="197">
        <f aca="true" t="shared" si="1" ref="O10:P29">L10</f>
        <v>0</v>
      </c>
      <c r="P10" s="119"/>
      <c r="Q10" s="205" t="str">
        <f>G10</f>
        <v>Xã Vĩnh Khê</v>
      </c>
      <c r="R10" s="119"/>
      <c r="S10" s="119"/>
      <c r="T10" s="119">
        <v>6</v>
      </c>
      <c r="U10" s="119"/>
    </row>
    <row r="11" spans="1:21" s="162" customFormat="1" ht="39" customHeight="1">
      <c r="A11" s="188" t="s">
        <v>7</v>
      </c>
      <c r="B11" s="188" t="s">
        <v>322</v>
      </c>
      <c r="C11" s="217"/>
      <c r="D11" s="217"/>
      <c r="E11" s="217"/>
      <c r="F11" s="195"/>
      <c r="G11" s="265">
        <v>2</v>
      </c>
      <c r="H11" s="266">
        <v>12</v>
      </c>
      <c r="I11" s="266"/>
      <c r="J11" s="266"/>
      <c r="K11" s="195">
        <v>1</v>
      </c>
      <c r="L11" s="195">
        <v>9</v>
      </c>
      <c r="M11" s="195"/>
      <c r="N11" s="206">
        <f>K11</f>
        <v>1</v>
      </c>
      <c r="O11" s="197">
        <f t="shared" si="1"/>
        <v>9</v>
      </c>
      <c r="P11" s="195"/>
      <c r="Q11" s="195"/>
      <c r="R11" s="195"/>
      <c r="S11" s="195"/>
      <c r="T11" s="195"/>
      <c r="U11" s="195"/>
    </row>
    <row r="12" spans="1:21" s="162" customFormat="1" ht="39" customHeight="1">
      <c r="A12" s="164">
        <v>16</v>
      </c>
      <c r="B12" s="163"/>
      <c r="C12" s="119" t="s">
        <v>899</v>
      </c>
      <c r="D12" s="119" t="s">
        <v>6</v>
      </c>
      <c r="E12" s="119">
        <v>7</v>
      </c>
      <c r="F12" s="119">
        <v>7</v>
      </c>
      <c r="G12" s="203" t="str">
        <f>C12</f>
        <v>Xã Linh Thượng</v>
      </c>
      <c r="H12" s="197"/>
      <c r="I12" s="203" t="s">
        <v>1942</v>
      </c>
      <c r="J12" s="197"/>
      <c r="K12" s="119" t="s">
        <v>1943</v>
      </c>
      <c r="L12" s="119"/>
      <c r="M12" s="119"/>
      <c r="N12" s="206" t="str">
        <f>K12</f>
        <v>Xã Linh Trường</v>
      </c>
      <c r="O12" s="197">
        <f t="shared" si="1"/>
        <v>0</v>
      </c>
      <c r="P12" s="119"/>
      <c r="Q12" s="119" t="str">
        <f>N12</f>
        <v>Xã Linh Trường</v>
      </c>
      <c r="R12" s="119"/>
      <c r="S12" s="119"/>
      <c r="T12" s="119"/>
      <c r="U12" s="119"/>
    </row>
    <row r="13" spans="1:21" ht="39" customHeight="1">
      <c r="A13" s="164"/>
      <c r="B13" s="18"/>
      <c r="C13" s="214"/>
      <c r="D13" s="214"/>
      <c r="E13" s="214" t="s">
        <v>1098</v>
      </c>
      <c r="F13" s="214" t="str">
        <f>E13</f>
        <v>Bến Mộc 1</v>
      </c>
      <c r="G13" s="203"/>
      <c r="H13" s="197" t="str">
        <f>E13</f>
        <v>Bến Mộc 1</v>
      </c>
      <c r="I13" s="197"/>
      <c r="J13" s="358" t="s">
        <v>1944</v>
      </c>
      <c r="K13" s="199"/>
      <c r="L13" s="359" t="s">
        <v>377</v>
      </c>
      <c r="M13" s="199"/>
      <c r="N13" s="199"/>
      <c r="O13" s="350" t="str">
        <f t="shared" si="1"/>
        <v>Thôn Cu Đinh</v>
      </c>
      <c r="P13" s="199"/>
      <c r="Q13" s="199"/>
      <c r="R13" s="354" t="str">
        <f>O13</f>
        <v>Thôn Cu Đinh</v>
      </c>
      <c r="S13" s="199"/>
      <c r="T13" s="352">
        <v>9</v>
      </c>
      <c r="U13" s="199"/>
    </row>
    <row r="14" spans="1:21" ht="39" customHeight="1">
      <c r="A14" s="164"/>
      <c r="B14" s="18"/>
      <c r="C14" s="214"/>
      <c r="D14" s="214"/>
      <c r="E14" s="214" t="s">
        <v>1102</v>
      </c>
      <c r="F14" s="214" t="str">
        <f>E14</f>
        <v>Cù Đinh</v>
      </c>
      <c r="G14" s="203"/>
      <c r="H14" s="197" t="str">
        <f aca="true" t="shared" si="2" ref="H14:H21">E14</f>
        <v>Cù Đinh</v>
      </c>
      <c r="I14" s="197"/>
      <c r="J14" s="358"/>
      <c r="K14" s="199"/>
      <c r="L14" s="359"/>
      <c r="M14" s="199"/>
      <c r="N14" s="199"/>
      <c r="O14" s="351"/>
      <c r="P14" s="199"/>
      <c r="Q14" s="199"/>
      <c r="R14" s="355"/>
      <c r="S14" s="199"/>
      <c r="T14" s="353"/>
      <c r="U14" s="199"/>
    </row>
    <row r="15" spans="1:21" ht="39" customHeight="1">
      <c r="A15" s="164"/>
      <c r="B15" s="18"/>
      <c r="C15" s="214"/>
      <c r="D15" s="214"/>
      <c r="E15" s="214" t="s">
        <v>1099</v>
      </c>
      <c r="F15" s="214" t="s">
        <v>908</v>
      </c>
      <c r="G15" s="203"/>
      <c r="H15" s="197" t="str">
        <f t="shared" si="2"/>
        <v>Bến Mộc 2</v>
      </c>
      <c r="I15" s="197"/>
      <c r="J15" s="197"/>
      <c r="K15" s="199"/>
      <c r="L15" s="214" t="str">
        <f>F15</f>
        <v>Thôn Sông Ngân</v>
      </c>
      <c r="M15" s="199"/>
      <c r="N15" s="199"/>
      <c r="O15" s="197" t="str">
        <f t="shared" si="1"/>
        <v>Thôn Sông Ngân</v>
      </c>
      <c r="P15" s="199"/>
      <c r="Q15" s="199"/>
      <c r="R15" s="215" t="str">
        <f>O15</f>
        <v>Thôn Sông Ngân</v>
      </c>
      <c r="S15" s="199"/>
      <c r="T15" s="199">
        <v>2</v>
      </c>
      <c r="U15" s="199"/>
    </row>
    <row r="16" spans="1:21" ht="39" customHeight="1">
      <c r="A16" s="164"/>
      <c r="B16" s="18"/>
      <c r="C16" s="214"/>
      <c r="D16" s="214"/>
      <c r="E16" s="214" t="s">
        <v>374</v>
      </c>
      <c r="F16" s="214" t="str">
        <f aca="true" t="shared" si="3" ref="F16:F21">E16</f>
        <v>Thôn Khe Me</v>
      </c>
      <c r="G16" s="203"/>
      <c r="H16" s="197" t="str">
        <f t="shared" si="2"/>
        <v>Thôn Khe Me</v>
      </c>
      <c r="I16" s="197"/>
      <c r="J16" s="197"/>
      <c r="K16" s="199"/>
      <c r="L16" s="214" t="str">
        <f>E16</f>
        <v>Thôn Khe Me</v>
      </c>
      <c r="M16" s="199"/>
      <c r="N16" s="199"/>
      <c r="O16" s="197" t="str">
        <f t="shared" si="1"/>
        <v>Thôn Khe Me</v>
      </c>
      <c r="P16" s="199"/>
      <c r="Q16" s="199"/>
      <c r="R16" s="215" t="str">
        <f>O16</f>
        <v>Thôn Khe Me</v>
      </c>
      <c r="S16" s="199"/>
      <c r="T16" s="199">
        <v>2</v>
      </c>
      <c r="U16" s="199"/>
    </row>
    <row r="17" spans="1:21" ht="39" customHeight="1">
      <c r="A17" s="164"/>
      <c r="B17" s="18"/>
      <c r="C17" s="214"/>
      <c r="D17" s="214"/>
      <c r="E17" s="214" t="s">
        <v>378</v>
      </c>
      <c r="F17" s="214" t="str">
        <f t="shared" si="3"/>
        <v>Thôn Đồng Dôn</v>
      </c>
      <c r="G17" s="203"/>
      <c r="H17" s="197" t="str">
        <f t="shared" si="2"/>
        <v>Thôn Đồng Dôn</v>
      </c>
      <c r="I17" s="197"/>
      <c r="J17" s="197"/>
      <c r="K17" s="199"/>
      <c r="L17" s="214" t="str">
        <f>E17</f>
        <v>Thôn Đồng Dôn</v>
      </c>
      <c r="M17" s="199"/>
      <c r="N17" s="199"/>
      <c r="O17" s="197" t="str">
        <f t="shared" si="1"/>
        <v>Thôn Đồng Dôn</v>
      </c>
      <c r="P17" s="199"/>
      <c r="Q17" s="199"/>
      <c r="R17" s="215" t="str">
        <f>O17</f>
        <v>Thôn Đồng Dôn</v>
      </c>
      <c r="S17" s="199"/>
      <c r="T17" s="199">
        <v>2</v>
      </c>
      <c r="U17" s="199"/>
    </row>
    <row r="18" spans="1:21" s="162" customFormat="1" ht="39" customHeight="1">
      <c r="A18" s="164">
        <v>17</v>
      </c>
      <c r="B18" s="163"/>
      <c r="C18" s="119" t="s">
        <v>909</v>
      </c>
      <c r="D18" s="119" t="s">
        <v>6</v>
      </c>
      <c r="E18" s="119">
        <v>5</v>
      </c>
      <c r="F18" s="213">
        <v>3</v>
      </c>
      <c r="G18" s="203" t="str">
        <f>C18</f>
        <v>Xã Vĩnh Trường</v>
      </c>
      <c r="H18" s="197"/>
      <c r="I18" s="203" t="s">
        <v>1942</v>
      </c>
      <c r="J18" s="197"/>
      <c r="K18" s="119" t="s">
        <v>1943</v>
      </c>
      <c r="L18" s="119"/>
      <c r="M18" s="119"/>
      <c r="N18" s="206" t="str">
        <f>K18</f>
        <v>Xã Linh Trường</v>
      </c>
      <c r="O18" s="197">
        <f t="shared" si="1"/>
        <v>0</v>
      </c>
      <c r="P18" s="119"/>
      <c r="Q18" s="119" t="str">
        <f>N18</f>
        <v>Xã Linh Trường</v>
      </c>
      <c r="R18" s="119"/>
      <c r="S18" s="119"/>
      <c r="T18" s="119"/>
      <c r="U18" s="119"/>
    </row>
    <row r="19" spans="1:21" ht="39" customHeight="1">
      <c r="A19" s="164"/>
      <c r="B19" s="18"/>
      <c r="C19" s="214"/>
      <c r="D19" s="214"/>
      <c r="E19" s="214" t="s">
        <v>370</v>
      </c>
      <c r="F19" s="214" t="str">
        <f>E19</f>
        <v>Thôn Trường Thành</v>
      </c>
      <c r="G19" s="203"/>
      <c r="H19" s="197" t="str">
        <f t="shared" si="2"/>
        <v>Thôn Trường Thành</v>
      </c>
      <c r="I19" s="197"/>
      <c r="J19" s="197"/>
      <c r="K19" s="199"/>
      <c r="L19" s="214" t="str">
        <f>E19</f>
        <v>Thôn Trường Thành</v>
      </c>
      <c r="M19" s="199"/>
      <c r="N19" s="199"/>
      <c r="O19" s="197" t="str">
        <f t="shared" si="1"/>
        <v>Thôn Trường Thành</v>
      </c>
      <c r="P19" s="199"/>
      <c r="Q19" s="199"/>
      <c r="R19" s="215" t="str">
        <f>O19</f>
        <v>Thôn Trường Thành</v>
      </c>
      <c r="S19" s="199"/>
      <c r="T19" s="199">
        <v>10</v>
      </c>
      <c r="U19" s="199"/>
    </row>
    <row r="20" spans="1:21" ht="39" customHeight="1">
      <c r="A20" s="164"/>
      <c r="B20" s="18"/>
      <c r="C20" s="214"/>
      <c r="D20" s="214"/>
      <c r="E20" s="214" t="s">
        <v>1108</v>
      </c>
      <c r="F20" s="214"/>
      <c r="G20" s="203"/>
      <c r="H20" s="197" t="str">
        <f t="shared" si="2"/>
        <v>Xóm Tre</v>
      </c>
      <c r="I20" s="197"/>
      <c r="J20" s="358" t="s">
        <v>1950</v>
      </c>
      <c r="K20" s="199"/>
      <c r="L20" s="359" t="s">
        <v>1951</v>
      </c>
      <c r="M20" s="199"/>
      <c r="N20" s="199"/>
      <c r="O20" s="350" t="str">
        <f t="shared" si="1"/>
        <v>Thôn Bến tắt</v>
      </c>
      <c r="P20" s="199"/>
      <c r="Q20" s="199"/>
      <c r="R20" s="354" t="str">
        <f>O20</f>
        <v>Thôn Bến tắt</v>
      </c>
      <c r="S20" s="199"/>
      <c r="T20" s="352">
        <v>9</v>
      </c>
      <c r="U20" s="199"/>
    </row>
    <row r="21" spans="1:21" ht="39" customHeight="1">
      <c r="A21" s="164"/>
      <c r="B21" s="18"/>
      <c r="C21" s="214"/>
      <c r="D21" s="214"/>
      <c r="E21" s="214" t="s">
        <v>1109</v>
      </c>
      <c r="F21" s="214" t="str">
        <f t="shared" si="3"/>
        <v>Xóm Bàu</v>
      </c>
      <c r="G21" s="203"/>
      <c r="H21" s="197" t="str">
        <f t="shared" si="2"/>
        <v>Xóm Bàu</v>
      </c>
      <c r="I21" s="197"/>
      <c r="J21" s="358"/>
      <c r="K21" s="199"/>
      <c r="L21" s="359"/>
      <c r="M21" s="199"/>
      <c r="N21" s="199"/>
      <c r="O21" s="351"/>
      <c r="P21" s="199"/>
      <c r="Q21" s="199"/>
      <c r="R21" s="355"/>
      <c r="S21" s="199"/>
      <c r="T21" s="353"/>
      <c r="U21" s="199"/>
    </row>
    <row r="22" spans="1:21" s="162" customFormat="1" ht="39" customHeight="1">
      <c r="A22" s="188" t="s">
        <v>8</v>
      </c>
      <c r="B22" s="191" t="s">
        <v>379</v>
      </c>
      <c r="C22" s="195"/>
      <c r="D22" s="195"/>
      <c r="E22" s="195"/>
      <c r="F22" s="195"/>
      <c r="G22" s="265">
        <v>0</v>
      </c>
      <c r="H22" s="266">
        <v>1</v>
      </c>
      <c r="I22" s="266"/>
      <c r="J22" s="266"/>
      <c r="K22" s="195"/>
      <c r="L22" s="195"/>
      <c r="M22" s="195">
        <v>1</v>
      </c>
      <c r="N22" s="206">
        <f>K22</f>
        <v>0</v>
      </c>
      <c r="O22" s="197">
        <f t="shared" si="1"/>
        <v>0</v>
      </c>
      <c r="P22" s="195"/>
      <c r="Q22" s="195"/>
      <c r="R22" s="195"/>
      <c r="S22" s="195"/>
      <c r="T22" s="195"/>
      <c r="U22" s="195" t="s">
        <v>2025</v>
      </c>
    </row>
    <row r="23" spans="1:21" s="162" customFormat="1" ht="39" customHeight="1">
      <c r="A23" s="188" t="s">
        <v>1514</v>
      </c>
      <c r="B23" s="191" t="s">
        <v>321</v>
      </c>
      <c r="C23" s="195"/>
      <c r="D23" s="195"/>
      <c r="E23" s="195" t="e">
        <f>E24+E30+#REF!+E37+E42+E45+E55+E66+#REF!+E74+#REF!+E76+E87+E98</f>
        <v>#REF!</v>
      </c>
      <c r="F23" s="195"/>
      <c r="G23" s="265">
        <v>9</v>
      </c>
      <c r="H23" s="266">
        <v>83</v>
      </c>
      <c r="I23" s="266"/>
      <c r="J23" s="266"/>
      <c r="K23" s="195">
        <v>9</v>
      </c>
      <c r="L23" s="195"/>
      <c r="M23" s="195"/>
      <c r="N23" s="206">
        <f>K23</f>
        <v>9</v>
      </c>
      <c r="O23" s="197">
        <f t="shared" si="1"/>
        <v>0</v>
      </c>
      <c r="P23" s="195"/>
      <c r="Q23" s="195"/>
      <c r="R23" s="195"/>
      <c r="S23" s="195"/>
      <c r="T23" s="195"/>
      <c r="U23" s="195"/>
    </row>
    <row r="24" spans="1:21" s="162" customFormat="1" ht="39" customHeight="1">
      <c r="A24" s="164">
        <v>1</v>
      </c>
      <c r="B24" s="163"/>
      <c r="C24" s="206" t="s">
        <v>240</v>
      </c>
      <c r="D24" s="206" t="s">
        <v>6</v>
      </c>
      <c r="E24" s="119">
        <v>10</v>
      </c>
      <c r="F24" s="119">
        <v>8</v>
      </c>
      <c r="G24" s="203" t="str">
        <f>C24</f>
        <v>Xã Hướng Hiệp</v>
      </c>
      <c r="H24" s="197"/>
      <c r="I24" s="197"/>
      <c r="J24" s="197"/>
      <c r="K24" s="119" t="str">
        <f>C24</f>
        <v>Xã Hướng Hiệp</v>
      </c>
      <c r="L24" s="119">
        <v>8</v>
      </c>
      <c r="M24" s="119"/>
      <c r="N24" s="206" t="str">
        <f>K24</f>
        <v>Xã Hướng Hiệp</v>
      </c>
      <c r="O24" s="197">
        <f t="shared" si="1"/>
        <v>8</v>
      </c>
      <c r="P24" s="197">
        <f>M24</f>
        <v>0</v>
      </c>
      <c r="Q24" s="119" t="str">
        <f>K24</f>
        <v>Xã Hướng Hiệp</v>
      </c>
      <c r="R24" s="119"/>
      <c r="S24" s="119"/>
      <c r="T24" s="119">
        <v>12</v>
      </c>
      <c r="U24" s="119"/>
    </row>
    <row r="25" spans="1:21" s="162" customFormat="1" ht="39" customHeight="1">
      <c r="A25" s="164"/>
      <c r="B25" s="163"/>
      <c r="C25" s="119"/>
      <c r="D25" s="119"/>
      <c r="E25" s="200" t="s">
        <v>2052</v>
      </c>
      <c r="F25" s="199" t="str">
        <f>E25</f>
        <v>Thôn Phú an</v>
      </c>
      <c r="G25" s="203"/>
      <c r="H25" s="197" t="str">
        <f>E25</f>
        <v>Thôn Phú an</v>
      </c>
      <c r="I25" s="197"/>
      <c r="J25" s="197"/>
      <c r="K25" s="119"/>
      <c r="L25" s="199" t="str">
        <f>E25</f>
        <v>Thôn Phú an</v>
      </c>
      <c r="M25" s="119"/>
      <c r="N25" s="119"/>
      <c r="O25" s="197" t="str">
        <f t="shared" si="1"/>
        <v>Thôn Phú an</v>
      </c>
      <c r="P25" s="197">
        <f t="shared" si="1"/>
        <v>0</v>
      </c>
      <c r="Q25" s="119"/>
      <c r="R25" s="215" t="str">
        <f>O25</f>
        <v>Thôn Phú an</v>
      </c>
      <c r="S25" s="199"/>
      <c r="T25" s="274" t="s">
        <v>2061</v>
      </c>
      <c r="U25" s="119"/>
    </row>
    <row r="26" spans="1:21" s="162" customFormat="1" ht="39" customHeight="1">
      <c r="A26" s="164"/>
      <c r="B26" s="163"/>
      <c r="C26" s="206"/>
      <c r="D26" s="206"/>
      <c r="E26" s="200" t="s">
        <v>712</v>
      </c>
      <c r="F26" s="199" t="str">
        <f>E26</f>
        <v>Thôn Ruộng</v>
      </c>
      <c r="G26" s="203"/>
      <c r="H26" s="197" t="str">
        <f>E26</f>
        <v>Thôn Ruộng</v>
      </c>
      <c r="I26" s="197"/>
      <c r="J26" s="197"/>
      <c r="K26" s="119"/>
      <c r="L26" s="199" t="str">
        <f>E26</f>
        <v>Thôn Ruộng</v>
      </c>
      <c r="M26" s="119"/>
      <c r="N26" s="119"/>
      <c r="O26" s="197" t="str">
        <f t="shared" si="1"/>
        <v>Thôn Ruộng</v>
      </c>
      <c r="P26" s="197">
        <f t="shared" si="1"/>
        <v>0</v>
      </c>
      <c r="Q26" s="119"/>
      <c r="R26" s="215" t="str">
        <f>O26</f>
        <v>Thôn Ruộng</v>
      </c>
      <c r="S26" s="199"/>
      <c r="T26" s="287" t="s">
        <v>2061</v>
      </c>
      <c r="U26" s="119"/>
    </row>
    <row r="27" spans="1:21" s="162" customFormat="1" ht="39" customHeight="1">
      <c r="A27" s="164"/>
      <c r="B27" s="163"/>
      <c r="C27" s="206"/>
      <c r="D27" s="206"/>
      <c r="E27" s="200" t="s">
        <v>2057</v>
      </c>
      <c r="F27" s="199" t="str">
        <f>E27</f>
        <v>Thôn Hà bạc</v>
      </c>
      <c r="G27" s="203"/>
      <c r="H27" s="197" t="str">
        <f>E27</f>
        <v>Thôn Hà bạc</v>
      </c>
      <c r="I27" s="197"/>
      <c r="J27" s="358" t="s">
        <v>823</v>
      </c>
      <c r="K27" s="119"/>
      <c r="L27" s="359" t="s">
        <v>1955</v>
      </c>
      <c r="M27" s="119"/>
      <c r="N27" s="119"/>
      <c r="O27" s="356" t="s">
        <v>1955</v>
      </c>
      <c r="P27" s="197">
        <f t="shared" si="1"/>
        <v>0</v>
      </c>
      <c r="Q27" s="119"/>
      <c r="R27" s="221" t="s">
        <v>1955</v>
      </c>
      <c r="S27" s="199"/>
      <c r="T27" s="267" t="s">
        <v>2062</v>
      </c>
      <c r="U27" s="199" t="s">
        <v>2115</v>
      </c>
    </row>
    <row r="28" spans="1:21" s="162" customFormat="1" ht="39" customHeight="1">
      <c r="A28" s="164"/>
      <c r="B28" s="163"/>
      <c r="C28" s="206"/>
      <c r="D28" s="206"/>
      <c r="E28" s="200" t="s">
        <v>2058</v>
      </c>
      <c r="F28" s="199" t="str">
        <f>E28</f>
        <v>Thôn Khe hiên</v>
      </c>
      <c r="G28" s="203"/>
      <c r="H28" s="197" t="str">
        <f>E28</f>
        <v>Thôn Khe hiên</v>
      </c>
      <c r="I28" s="197"/>
      <c r="J28" s="358"/>
      <c r="K28" s="119"/>
      <c r="L28" s="359"/>
      <c r="M28" s="119"/>
      <c r="N28" s="119"/>
      <c r="O28" s="351"/>
      <c r="P28" s="197">
        <f t="shared" si="1"/>
        <v>0</v>
      </c>
      <c r="Q28" s="119"/>
      <c r="R28" s="222"/>
      <c r="S28" s="199"/>
      <c r="T28" s="268"/>
      <c r="U28" s="119"/>
    </row>
    <row r="29" spans="1:21" s="162" customFormat="1" ht="39" customHeight="1">
      <c r="A29" s="164"/>
      <c r="B29" s="163"/>
      <c r="C29" s="206"/>
      <c r="D29" s="206"/>
      <c r="E29" s="200" t="s">
        <v>2059</v>
      </c>
      <c r="F29" s="199" t="str">
        <f>E29</f>
        <v>Thôn Ka reng</v>
      </c>
      <c r="G29" s="203"/>
      <c r="H29" s="197" t="str">
        <f>E29</f>
        <v>Thôn Ka reng</v>
      </c>
      <c r="I29" s="197"/>
      <c r="J29" s="197"/>
      <c r="K29" s="119"/>
      <c r="L29" s="199" t="str">
        <f>E29</f>
        <v>Thôn Ka reng</v>
      </c>
      <c r="M29" s="119"/>
      <c r="N29" s="119"/>
      <c r="O29" s="197" t="str">
        <f t="shared" si="1"/>
        <v>Thôn Ka reng</v>
      </c>
      <c r="P29" s="197">
        <f t="shared" si="1"/>
        <v>0</v>
      </c>
      <c r="Q29" s="119"/>
      <c r="R29" s="215" t="str">
        <f>O29</f>
        <v>Thôn Ka reng</v>
      </c>
      <c r="S29" s="199"/>
      <c r="T29" s="199">
        <v>10</v>
      </c>
      <c r="U29" s="199"/>
    </row>
    <row r="30" spans="1:21" s="162" customFormat="1" ht="39" customHeight="1">
      <c r="A30" s="164">
        <v>2</v>
      </c>
      <c r="B30" s="163"/>
      <c r="C30" s="206" t="s">
        <v>290</v>
      </c>
      <c r="D30" s="206" t="s">
        <v>6</v>
      </c>
      <c r="E30" s="206">
        <v>9</v>
      </c>
      <c r="F30" s="119">
        <v>6</v>
      </c>
      <c r="G30" s="203" t="str">
        <f>C30</f>
        <v>Xã Tà Rụt</v>
      </c>
      <c r="H30" s="197"/>
      <c r="I30" s="197"/>
      <c r="J30" s="197"/>
      <c r="K30" s="119" t="str">
        <f>C30</f>
        <v>Xã Tà Rụt</v>
      </c>
      <c r="L30" s="199">
        <v>7</v>
      </c>
      <c r="M30" s="119"/>
      <c r="N30" s="206" t="str">
        <f>K30</f>
        <v>Xã Tà Rụt</v>
      </c>
      <c r="O30" s="197">
        <f aca="true" t="shared" si="4" ref="O30:P70">L30</f>
        <v>7</v>
      </c>
      <c r="P30" s="197">
        <f t="shared" si="4"/>
        <v>0</v>
      </c>
      <c r="Q30" s="119" t="str">
        <f>K30</f>
        <v>Xã Tà Rụt</v>
      </c>
      <c r="R30" s="119"/>
      <c r="S30" s="119"/>
      <c r="T30" s="199">
        <v>12</v>
      </c>
      <c r="U30" s="119"/>
    </row>
    <row r="31" spans="1:21" s="162" customFormat="1" ht="39" customHeight="1">
      <c r="A31" s="164"/>
      <c r="B31" s="176"/>
      <c r="C31" s="206"/>
      <c r="D31" s="206"/>
      <c r="E31" s="200" t="s">
        <v>2037</v>
      </c>
      <c r="F31" s="199" t="str">
        <f>E31</f>
        <v>Thôn A pun</v>
      </c>
      <c r="G31" s="203"/>
      <c r="H31" s="197" t="str">
        <f>E31</f>
        <v>Thôn A pun</v>
      </c>
      <c r="I31" s="197"/>
      <c r="J31" s="358" t="s">
        <v>1969</v>
      </c>
      <c r="K31" s="119"/>
      <c r="L31" s="359" t="s">
        <v>1970</v>
      </c>
      <c r="M31" s="119"/>
      <c r="N31" s="119"/>
      <c r="O31" s="350" t="str">
        <f t="shared" si="4"/>
        <v>Thôn A Pul</v>
      </c>
      <c r="P31" s="197">
        <f t="shared" si="4"/>
        <v>0</v>
      </c>
      <c r="Q31" s="119"/>
      <c r="R31" s="235" t="s">
        <v>870</v>
      </c>
      <c r="S31" s="119"/>
      <c r="T31" s="204">
        <v>10</v>
      </c>
      <c r="U31" s="119"/>
    </row>
    <row r="32" spans="1:21" s="162" customFormat="1" ht="39" customHeight="1">
      <c r="A32" s="164"/>
      <c r="B32" s="176"/>
      <c r="C32" s="206"/>
      <c r="D32" s="206"/>
      <c r="E32" s="200" t="s">
        <v>2036</v>
      </c>
      <c r="F32" s="199" t="str">
        <f>E32</f>
        <v>Thôn Kà hẹp</v>
      </c>
      <c r="G32" s="203"/>
      <c r="H32" s="197" t="str">
        <f>E32</f>
        <v>Thôn Kà hẹp</v>
      </c>
      <c r="I32" s="197"/>
      <c r="J32" s="358"/>
      <c r="K32" s="119"/>
      <c r="L32" s="359"/>
      <c r="M32" s="119"/>
      <c r="N32" s="119"/>
      <c r="O32" s="351"/>
      <c r="P32" s="197">
        <f t="shared" si="4"/>
        <v>0</v>
      </c>
      <c r="Q32" s="119"/>
      <c r="R32" s="236"/>
      <c r="S32" s="119"/>
      <c r="T32" s="201"/>
      <c r="U32" s="119"/>
    </row>
    <row r="33" spans="1:21" s="162" customFormat="1" ht="39" customHeight="1">
      <c r="A33" s="164"/>
      <c r="B33" s="176"/>
      <c r="C33" s="206"/>
      <c r="D33" s="206"/>
      <c r="E33" s="200" t="s">
        <v>2033</v>
      </c>
      <c r="F33" s="199" t="str">
        <f>E33</f>
        <v>Thôn A đăng</v>
      </c>
      <c r="G33" s="203"/>
      <c r="H33" s="197" t="str">
        <f>E33</f>
        <v>Thôn A đăng</v>
      </c>
      <c r="I33" s="197"/>
      <c r="J33" s="197"/>
      <c r="K33" s="119"/>
      <c r="L33" s="199" t="str">
        <f>E33</f>
        <v>Thôn A đăng</v>
      </c>
      <c r="M33" s="119"/>
      <c r="N33" s="119"/>
      <c r="O33" s="197" t="str">
        <f t="shared" si="4"/>
        <v>Thôn A đăng</v>
      </c>
      <c r="P33" s="197">
        <f t="shared" si="4"/>
        <v>0</v>
      </c>
      <c r="Q33" s="119"/>
      <c r="R33" s="205" t="str">
        <f>O33</f>
        <v>Thôn A đăng</v>
      </c>
      <c r="S33" s="119"/>
      <c r="T33" s="199">
        <v>10</v>
      </c>
      <c r="U33" s="119"/>
    </row>
    <row r="34" spans="1:21" s="162" customFormat="1" ht="39" customHeight="1">
      <c r="A34" s="164"/>
      <c r="B34" s="176"/>
      <c r="C34" s="206"/>
      <c r="D34" s="206"/>
      <c r="E34" s="200" t="s">
        <v>2035</v>
      </c>
      <c r="F34" s="199" t="str">
        <f>E34</f>
        <v>Thôn A vương</v>
      </c>
      <c r="G34" s="203"/>
      <c r="H34" s="197" t="str">
        <f>E34</f>
        <v>Thôn A vương</v>
      </c>
      <c r="I34" s="197"/>
      <c r="J34" s="358" t="s">
        <v>1971</v>
      </c>
      <c r="K34" s="119"/>
      <c r="L34" s="359" t="s">
        <v>1972</v>
      </c>
      <c r="M34" s="119"/>
      <c r="N34" s="119"/>
      <c r="O34" s="197" t="str">
        <f t="shared" si="4"/>
        <v>Thôn A liêng</v>
      </c>
      <c r="P34" s="197">
        <f t="shared" si="4"/>
        <v>0</v>
      </c>
      <c r="Q34" s="119"/>
      <c r="R34" s="205" t="str">
        <f>O34</f>
        <v>Thôn A liêng</v>
      </c>
      <c r="S34" s="119"/>
      <c r="T34" s="199">
        <v>10</v>
      </c>
      <c r="U34" s="119"/>
    </row>
    <row r="35" spans="1:21" s="162" customFormat="1" ht="39" customHeight="1">
      <c r="A35" s="164"/>
      <c r="B35" s="176"/>
      <c r="C35" s="206"/>
      <c r="D35" s="206"/>
      <c r="E35" s="200" t="s">
        <v>1972</v>
      </c>
      <c r="F35" s="199" t="str">
        <f>E35</f>
        <v>Thôn A liêng</v>
      </c>
      <c r="G35" s="203"/>
      <c r="H35" s="197" t="str">
        <f>E35</f>
        <v>Thôn A liêng</v>
      </c>
      <c r="I35" s="197"/>
      <c r="J35" s="358"/>
      <c r="K35" s="119"/>
      <c r="L35" s="359"/>
      <c r="M35" s="119"/>
      <c r="N35" s="119"/>
      <c r="O35" s="197">
        <f t="shared" si="4"/>
        <v>0</v>
      </c>
      <c r="P35" s="197">
        <f t="shared" si="4"/>
        <v>0</v>
      </c>
      <c r="Q35" s="119"/>
      <c r="R35" s="119"/>
      <c r="S35" s="119"/>
      <c r="T35" s="199"/>
      <c r="U35" s="119"/>
    </row>
    <row r="36" spans="1:21" s="162" customFormat="1" ht="39" customHeight="1">
      <c r="A36" s="164"/>
      <c r="B36" s="176"/>
      <c r="C36" s="206"/>
      <c r="D36" s="206"/>
      <c r="E36" s="200"/>
      <c r="F36" s="199"/>
      <c r="G36" s="203"/>
      <c r="H36" s="197"/>
      <c r="I36" s="197"/>
      <c r="J36" s="197"/>
      <c r="K36" s="119"/>
      <c r="L36" s="199"/>
      <c r="M36" s="119"/>
      <c r="N36" s="119"/>
      <c r="O36" s="197"/>
      <c r="P36" s="197"/>
      <c r="Q36" s="119"/>
      <c r="R36" s="269" t="s">
        <v>946</v>
      </c>
      <c r="S36" s="269"/>
      <c r="T36" s="147">
        <v>10</v>
      </c>
      <c r="U36" s="269" t="s">
        <v>2041</v>
      </c>
    </row>
    <row r="37" spans="1:21" s="162" customFormat="1" ht="39" customHeight="1">
      <c r="A37" s="164">
        <v>4</v>
      </c>
      <c r="B37" s="176"/>
      <c r="C37" s="206" t="s">
        <v>1536</v>
      </c>
      <c r="D37" s="206" t="s">
        <v>6</v>
      </c>
      <c r="E37" s="206">
        <v>4</v>
      </c>
      <c r="F37" s="119"/>
      <c r="G37" s="203" t="str">
        <f>C37</f>
        <v>Húc Nghì</v>
      </c>
      <c r="H37" s="197"/>
      <c r="I37" s="197"/>
      <c r="J37" s="197"/>
      <c r="K37" s="119" t="str">
        <f>C37</f>
        <v>Húc Nghì</v>
      </c>
      <c r="L37" s="199">
        <f aca="true" t="shared" si="5" ref="L37:L42">E37</f>
        <v>4</v>
      </c>
      <c r="M37" s="119"/>
      <c r="N37" s="206" t="str">
        <f>K37</f>
        <v>Húc Nghì</v>
      </c>
      <c r="O37" s="197">
        <f t="shared" si="4"/>
        <v>4</v>
      </c>
      <c r="P37" s="197">
        <f t="shared" si="4"/>
        <v>0</v>
      </c>
      <c r="Q37" s="119" t="str">
        <f>K37</f>
        <v>Húc Nghì</v>
      </c>
      <c r="R37" s="119"/>
      <c r="S37" s="119"/>
      <c r="T37" s="119">
        <v>12</v>
      </c>
      <c r="U37" s="119"/>
    </row>
    <row r="38" spans="1:21" ht="39" customHeight="1">
      <c r="A38" s="198"/>
      <c r="B38" s="179"/>
      <c r="C38" s="199"/>
      <c r="D38" s="199"/>
      <c r="E38" s="200" t="s">
        <v>1537</v>
      </c>
      <c r="F38" s="199" t="str">
        <f>E38</f>
        <v>Húc nghì</v>
      </c>
      <c r="G38" s="197"/>
      <c r="H38" s="197" t="str">
        <f>F38</f>
        <v>Húc nghì</v>
      </c>
      <c r="I38" s="197"/>
      <c r="J38" s="197"/>
      <c r="K38" s="199"/>
      <c r="L38" s="199" t="str">
        <f t="shared" si="5"/>
        <v>Húc nghì</v>
      </c>
      <c r="M38" s="199"/>
      <c r="N38" s="199"/>
      <c r="O38" s="197" t="str">
        <f t="shared" si="4"/>
        <v>Húc nghì</v>
      </c>
      <c r="P38" s="197">
        <f t="shared" si="4"/>
        <v>0</v>
      </c>
      <c r="Q38" s="199"/>
      <c r="R38" s="215" t="str">
        <f>O38</f>
        <v>Húc nghì</v>
      </c>
      <c r="S38" s="199"/>
      <c r="T38" s="199">
        <v>10</v>
      </c>
      <c r="U38" s="199"/>
    </row>
    <row r="39" spans="1:21" ht="39" customHeight="1">
      <c r="A39" s="198"/>
      <c r="B39" s="179"/>
      <c r="C39" s="200"/>
      <c r="D39" s="200"/>
      <c r="E39" s="200" t="s">
        <v>1538</v>
      </c>
      <c r="F39" s="199" t="str">
        <f>E39</f>
        <v>Là tó</v>
      </c>
      <c r="G39" s="197"/>
      <c r="H39" s="197" t="str">
        <f>F39</f>
        <v>Là tó</v>
      </c>
      <c r="I39" s="197"/>
      <c r="J39" s="197"/>
      <c r="K39" s="199"/>
      <c r="L39" s="199" t="str">
        <f t="shared" si="5"/>
        <v>Là tó</v>
      </c>
      <c r="M39" s="199"/>
      <c r="N39" s="199"/>
      <c r="O39" s="197" t="str">
        <f t="shared" si="4"/>
        <v>Là tó</v>
      </c>
      <c r="P39" s="197">
        <f t="shared" si="4"/>
        <v>0</v>
      </c>
      <c r="Q39" s="199"/>
      <c r="R39" s="215" t="str">
        <f>O39</f>
        <v>Là tó</v>
      </c>
      <c r="S39" s="199"/>
      <c r="T39" s="199">
        <v>10</v>
      </c>
      <c r="U39" s="199"/>
    </row>
    <row r="40" spans="1:21" ht="39" customHeight="1">
      <c r="A40" s="198"/>
      <c r="B40" s="179"/>
      <c r="C40" s="200"/>
      <c r="D40" s="200"/>
      <c r="E40" s="200" t="s">
        <v>813</v>
      </c>
      <c r="F40" s="199" t="str">
        <f>E40</f>
        <v>Thôn 37</v>
      </c>
      <c r="G40" s="197"/>
      <c r="H40" s="197" t="str">
        <f>F40</f>
        <v>Thôn 37</v>
      </c>
      <c r="I40" s="197"/>
      <c r="J40" s="197"/>
      <c r="K40" s="199"/>
      <c r="L40" s="199" t="str">
        <f t="shared" si="5"/>
        <v>Thôn 37</v>
      </c>
      <c r="M40" s="199"/>
      <c r="N40" s="199"/>
      <c r="O40" s="197" t="str">
        <f t="shared" si="4"/>
        <v>Thôn 37</v>
      </c>
      <c r="P40" s="197">
        <f t="shared" si="4"/>
        <v>0</v>
      </c>
      <c r="Q40" s="199"/>
      <c r="R40" s="215" t="str">
        <f>O40</f>
        <v>Thôn 37</v>
      </c>
      <c r="S40" s="199"/>
      <c r="T40" s="199">
        <v>10</v>
      </c>
      <c r="U40" s="199"/>
    </row>
    <row r="41" spans="1:21" ht="39" customHeight="1">
      <c r="A41" s="198"/>
      <c r="B41" s="179"/>
      <c r="C41" s="200"/>
      <c r="D41" s="200"/>
      <c r="E41" s="200" t="s">
        <v>811</v>
      </c>
      <c r="F41" s="199" t="str">
        <f>E41</f>
        <v>Thôn Cựp</v>
      </c>
      <c r="G41" s="197"/>
      <c r="H41" s="197" t="str">
        <f>F41</f>
        <v>Thôn Cựp</v>
      </c>
      <c r="I41" s="197"/>
      <c r="J41" s="197"/>
      <c r="K41" s="199"/>
      <c r="L41" s="199" t="str">
        <f t="shared" si="5"/>
        <v>Thôn Cựp</v>
      </c>
      <c r="M41" s="199"/>
      <c r="N41" s="199"/>
      <c r="O41" s="197" t="str">
        <f t="shared" si="4"/>
        <v>Thôn Cựp</v>
      </c>
      <c r="P41" s="197">
        <f t="shared" si="4"/>
        <v>0</v>
      </c>
      <c r="Q41" s="199"/>
      <c r="R41" s="215" t="str">
        <f>O41</f>
        <v>Thôn Cựp</v>
      </c>
      <c r="S41" s="199"/>
      <c r="T41" s="199">
        <v>10</v>
      </c>
      <c r="U41" s="199"/>
    </row>
    <row r="42" spans="1:21" s="162" customFormat="1" ht="39" customHeight="1">
      <c r="A42" s="164">
        <v>5</v>
      </c>
      <c r="B42" s="176"/>
      <c r="C42" s="206" t="s">
        <v>260</v>
      </c>
      <c r="D42" s="206" t="s">
        <v>5</v>
      </c>
      <c r="E42" s="206">
        <v>10</v>
      </c>
      <c r="F42" s="119">
        <v>1</v>
      </c>
      <c r="G42" s="203"/>
      <c r="H42" s="197"/>
      <c r="I42" s="197"/>
      <c r="J42" s="197"/>
      <c r="K42" s="119"/>
      <c r="L42" s="199">
        <f t="shared" si="5"/>
        <v>10</v>
      </c>
      <c r="M42" s="119"/>
      <c r="N42" s="119"/>
      <c r="O42" s="197">
        <f t="shared" si="4"/>
        <v>10</v>
      </c>
      <c r="P42" s="197">
        <f t="shared" si="4"/>
        <v>0</v>
      </c>
      <c r="Q42" s="119"/>
      <c r="R42" s="119"/>
      <c r="S42" s="119"/>
      <c r="T42" s="119"/>
      <c r="U42" s="119"/>
    </row>
    <row r="43" spans="1:21" s="162" customFormat="1" ht="39" customHeight="1">
      <c r="A43" s="164"/>
      <c r="B43" s="176"/>
      <c r="C43" s="206"/>
      <c r="D43" s="206"/>
      <c r="E43" s="200" t="s">
        <v>1547</v>
      </c>
      <c r="F43" s="199" t="str">
        <f>E43</f>
        <v>Khe cau</v>
      </c>
      <c r="G43" s="203"/>
      <c r="H43" s="197" t="str">
        <f>F43</f>
        <v>Khe cau</v>
      </c>
      <c r="I43" s="197"/>
      <c r="J43" s="197" t="s">
        <v>885</v>
      </c>
      <c r="K43" s="119"/>
      <c r="L43" s="199"/>
      <c r="M43" s="199" t="s">
        <v>886</v>
      </c>
      <c r="N43" s="199"/>
      <c r="O43" s="197">
        <f t="shared" si="4"/>
        <v>0</v>
      </c>
      <c r="P43" s="270" t="str">
        <f t="shared" si="4"/>
        <v>Mai Sơn</v>
      </c>
      <c r="Q43" s="199"/>
      <c r="R43" s="199"/>
      <c r="S43" s="199"/>
      <c r="T43" s="199"/>
      <c r="U43" s="271" t="s">
        <v>2018</v>
      </c>
    </row>
    <row r="44" spans="1:21" s="162" customFormat="1" ht="39" customHeight="1">
      <c r="A44" s="164"/>
      <c r="B44" s="176"/>
      <c r="C44" s="206"/>
      <c r="D44" s="206"/>
      <c r="E44" s="200"/>
      <c r="F44" s="199"/>
      <c r="G44" s="203"/>
      <c r="H44" s="197"/>
      <c r="I44" s="197"/>
      <c r="J44" s="197"/>
      <c r="K44" s="119"/>
      <c r="L44" s="199"/>
      <c r="M44" s="199"/>
      <c r="N44" s="199"/>
      <c r="O44" s="197"/>
      <c r="P44" s="272"/>
      <c r="Q44" s="199"/>
      <c r="R44" s="199"/>
      <c r="S44" s="269" t="s">
        <v>893</v>
      </c>
      <c r="T44" s="269">
        <v>10</v>
      </c>
      <c r="U44" s="273" t="s">
        <v>2026</v>
      </c>
    </row>
    <row r="45" spans="1:21" s="162" customFormat="1" ht="39" customHeight="1">
      <c r="A45" s="164">
        <v>6</v>
      </c>
      <c r="B45" s="176"/>
      <c r="C45" s="206" t="s">
        <v>795</v>
      </c>
      <c r="D45" s="206" t="s">
        <v>6</v>
      </c>
      <c r="E45" s="206">
        <v>9</v>
      </c>
      <c r="F45" s="119">
        <v>9</v>
      </c>
      <c r="G45" s="203" t="str">
        <f>C45</f>
        <v>Xã Ba Nang</v>
      </c>
      <c r="H45" s="197"/>
      <c r="I45" s="197"/>
      <c r="J45" s="197"/>
      <c r="K45" s="119" t="str">
        <f>C45</f>
        <v>Xã Ba Nang</v>
      </c>
      <c r="L45" s="199">
        <v>6</v>
      </c>
      <c r="M45" s="119"/>
      <c r="N45" s="206" t="str">
        <f>K45</f>
        <v>Xã Ba Nang</v>
      </c>
      <c r="O45" s="197">
        <f t="shared" si="4"/>
        <v>6</v>
      </c>
      <c r="P45" s="197">
        <f t="shared" si="4"/>
        <v>0</v>
      </c>
      <c r="Q45" s="119" t="str">
        <f>K45</f>
        <v>Xã Ba Nang</v>
      </c>
      <c r="R45" s="119"/>
      <c r="S45" s="119"/>
      <c r="T45" s="119">
        <v>12</v>
      </c>
      <c r="U45" s="119"/>
    </row>
    <row r="46" spans="1:21" s="162" customFormat="1" ht="39" customHeight="1">
      <c r="A46" s="164"/>
      <c r="B46" s="176"/>
      <c r="C46" s="119"/>
      <c r="D46" s="119"/>
      <c r="E46" s="200" t="s">
        <v>2066</v>
      </c>
      <c r="F46" s="199" t="str">
        <f>E46</f>
        <v>Thôn A la</v>
      </c>
      <c r="G46" s="203"/>
      <c r="H46" s="197" t="str">
        <f aca="true" t="shared" si="6" ref="H46:H54">F46</f>
        <v>Thôn A la</v>
      </c>
      <c r="I46" s="197"/>
      <c r="J46" s="358" t="s">
        <v>1952</v>
      </c>
      <c r="K46" s="119"/>
      <c r="L46" s="359" t="s">
        <v>2071</v>
      </c>
      <c r="M46" s="119"/>
      <c r="N46" s="119"/>
      <c r="O46" s="350" t="str">
        <f t="shared" si="4"/>
        <v>Thôn Ra Lây</v>
      </c>
      <c r="P46" s="197">
        <f t="shared" si="4"/>
        <v>0</v>
      </c>
      <c r="Q46" s="119"/>
      <c r="R46" s="354" t="s">
        <v>2071</v>
      </c>
      <c r="S46" s="119"/>
      <c r="T46" s="364" t="s">
        <v>2073</v>
      </c>
      <c r="U46" s="119"/>
    </row>
    <row r="47" spans="1:21" s="162" customFormat="1" ht="39" customHeight="1">
      <c r="A47" s="164"/>
      <c r="B47" s="176"/>
      <c r="C47" s="206"/>
      <c r="D47" s="206"/>
      <c r="E47" s="200" t="s">
        <v>2067</v>
      </c>
      <c r="F47" s="199" t="str">
        <f aca="true" t="shared" si="7" ref="F47:F54">E47</f>
        <v>Thôn Tà rẹc</v>
      </c>
      <c r="G47" s="203"/>
      <c r="H47" s="197" t="str">
        <f t="shared" si="6"/>
        <v>Thôn Tà rẹc</v>
      </c>
      <c r="I47" s="197"/>
      <c r="J47" s="358"/>
      <c r="K47" s="119"/>
      <c r="L47" s="359"/>
      <c r="M47" s="119"/>
      <c r="N47" s="119"/>
      <c r="O47" s="351"/>
      <c r="P47" s="197">
        <f t="shared" si="4"/>
        <v>0</v>
      </c>
      <c r="Q47" s="119"/>
      <c r="R47" s="355"/>
      <c r="S47" s="119"/>
      <c r="T47" s="353"/>
      <c r="U47" s="119"/>
    </row>
    <row r="48" spans="1:21" s="162" customFormat="1" ht="39" customHeight="1">
      <c r="A48" s="164"/>
      <c r="B48" s="176"/>
      <c r="C48" s="206"/>
      <c r="D48" s="206"/>
      <c r="E48" s="200" t="s">
        <v>2068</v>
      </c>
      <c r="F48" s="199" t="str">
        <f t="shared" si="7"/>
        <v>Thôn Ba nang</v>
      </c>
      <c r="G48" s="203"/>
      <c r="H48" s="197" t="str">
        <f t="shared" si="6"/>
        <v>Thôn Ba nang</v>
      </c>
      <c r="I48" s="197"/>
      <c r="J48" s="197"/>
      <c r="K48" s="119"/>
      <c r="L48" s="199" t="str">
        <f>E48</f>
        <v>Thôn Ba nang</v>
      </c>
      <c r="M48" s="119"/>
      <c r="N48" s="119"/>
      <c r="O48" s="197" t="str">
        <f t="shared" si="4"/>
        <v>Thôn Ba nang</v>
      </c>
      <c r="P48" s="197">
        <f t="shared" si="4"/>
        <v>0</v>
      </c>
      <c r="Q48" s="119"/>
      <c r="R48" s="215" t="str">
        <f>O48</f>
        <v>Thôn Ba nang</v>
      </c>
      <c r="S48" s="119"/>
      <c r="T48" s="199">
        <v>9</v>
      </c>
      <c r="U48" s="119"/>
    </row>
    <row r="49" spans="1:21" s="162" customFormat="1" ht="39" customHeight="1">
      <c r="A49" s="164"/>
      <c r="B49" s="176"/>
      <c r="C49" s="206"/>
      <c r="D49" s="206"/>
      <c r="E49" s="200" t="s">
        <v>2069</v>
      </c>
      <c r="F49" s="199" t="str">
        <f t="shared" si="7"/>
        <v>Thôn Đá bàn</v>
      </c>
      <c r="G49" s="203"/>
      <c r="H49" s="197" t="str">
        <f t="shared" si="6"/>
        <v>Thôn Đá bàn</v>
      </c>
      <c r="I49" s="197"/>
      <c r="J49" s="197"/>
      <c r="K49" s="119"/>
      <c r="L49" s="199" t="str">
        <f>E49</f>
        <v>Thôn Đá bàn</v>
      </c>
      <c r="M49" s="119"/>
      <c r="N49" s="119"/>
      <c r="O49" s="197" t="str">
        <f t="shared" si="4"/>
        <v>Thôn Đá bàn</v>
      </c>
      <c r="P49" s="197">
        <f t="shared" si="4"/>
        <v>0</v>
      </c>
      <c r="Q49" s="119"/>
      <c r="R49" s="215" t="str">
        <f>O49</f>
        <v>Thôn Đá bàn</v>
      </c>
      <c r="S49" s="119"/>
      <c r="T49" s="274" t="s">
        <v>2073</v>
      </c>
      <c r="U49" s="119"/>
    </row>
    <row r="50" spans="1:21" s="162" customFormat="1" ht="39" customHeight="1">
      <c r="A50" s="164"/>
      <c r="B50" s="176"/>
      <c r="C50" s="206"/>
      <c r="D50" s="206"/>
      <c r="E50" s="200" t="s">
        <v>801</v>
      </c>
      <c r="F50" s="199" t="str">
        <f t="shared" si="7"/>
        <v>Thôn Trầm</v>
      </c>
      <c r="G50" s="203"/>
      <c r="H50" s="197" t="str">
        <f t="shared" si="6"/>
        <v>Thôn Trầm</v>
      </c>
      <c r="I50" s="197"/>
      <c r="J50" s="358" t="s">
        <v>1953</v>
      </c>
      <c r="K50" s="119"/>
      <c r="L50" s="359" t="s">
        <v>802</v>
      </c>
      <c r="M50" s="119"/>
      <c r="N50" s="119"/>
      <c r="O50" s="350" t="str">
        <f t="shared" si="4"/>
        <v>Sa Trầm</v>
      </c>
      <c r="P50" s="197">
        <f t="shared" si="4"/>
        <v>0</v>
      </c>
      <c r="Q50" s="119"/>
      <c r="R50" s="354" t="str">
        <f>O50</f>
        <v>Sa Trầm</v>
      </c>
      <c r="S50" s="119"/>
      <c r="T50" s="364" t="s">
        <v>2073</v>
      </c>
      <c r="U50" s="119"/>
    </row>
    <row r="51" spans="1:21" s="162" customFormat="1" ht="39" customHeight="1">
      <c r="A51" s="164"/>
      <c r="B51" s="176"/>
      <c r="C51" s="206"/>
      <c r="D51" s="206"/>
      <c r="E51" s="200" t="s">
        <v>803</v>
      </c>
      <c r="F51" s="199" t="str">
        <f t="shared" si="7"/>
        <v>Thôn Kóc</v>
      </c>
      <c r="G51" s="203"/>
      <c r="H51" s="197" t="str">
        <f t="shared" si="6"/>
        <v>Thôn Kóc</v>
      </c>
      <c r="I51" s="197"/>
      <c r="J51" s="358"/>
      <c r="K51" s="119"/>
      <c r="L51" s="359"/>
      <c r="M51" s="119"/>
      <c r="N51" s="119"/>
      <c r="O51" s="351"/>
      <c r="P51" s="197">
        <f t="shared" si="4"/>
        <v>0</v>
      </c>
      <c r="Q51" s="119"/>
      <c r="R51" s="355"/>
      <c r="S51" s="119"/>
      <c r="T51" s="353"/>
      <c r="U51" s="119"/>
    </row>
    <row r="52" spans="1:21" s="162" customFormat="1" ht="39" customHeight="1">
      <c r="A52" s="164"/>
      <c r="B52" s="176"/>
      <c r="C52" s="206"/>
      <c r="D52" s="206"/>
      <c r="E52" s="200" t="s">
        <v>2070</v>
      </c>
      <c r="F52" s="199" t="str">
        <f t="shared" si="7"/>
        <v>Thôn Tà mên</v>
      </c>
      <c r="G52" s="203"/>
      <c r="H52" s="197" t="str">
        <f t="shared" si="6"/>
        <v>Thôn Tà mên</v>
      </c>
      <c r="I52" s="197"/>
      <c r="J52" s="358" t="s">
        <v>1954</v>
      </c>
      <c r="K52" s="119"/>
      <c r="L52" s="359" t="s">
        <v>2072</v>
      </c>
      <c r="M52" s="119"/>
      <c r="N52" s="119"/>
      <c r="O52" s="350" t="str">
        <f t="shared" si="4"/>
        <v>Thôn Ra Poong</v>
      </c>
      <c r="P52" s="197">
        <f t="shared" si="4"/>
        <v>0</v>
      </c>
      <c r="Q52" s="119"/>
      <c r="R52" s="354" t="str">
        <f>O52</f>
        <v>Thôn Ra Poong</v>
      </c>
      <c r="S52" s="119"/>
      <c r="T52" s="364" t="s">
        <v>2073</v>
      </c>
      <c r="U52" s="119"/>
    </row>
    <row r="53" spans="1:21" s="162" customFormat="1" ht="39" customHeight="1">
      <c r="A53" s="164"/>
      <c r="B53" s="176"/>
      <c r="C53" s="206"/>
      <c r="D53" s="206"/>
      <c r="E53" s="200" t="s">
        <v>771</v>
      </c>
      <c r="F53" s="199" t="str">
        <f t="shared" si="7"/>
        <v>Thôn Bù</v>
      </c>
      <c r="G53" s="203"/>
      <c r="H53" s="197" t="str">
        <f t="shared" si="6"/>
        <v>Thôn Bù</v>
      </c>
      <c r="I53" s="197"/>
      <c r="J53" s="358"/>
      <c r="K53" s="119"/>
      <c r="L53" s="359"/>
      <c r="M53" s="119"/>
      <c r="N53" s="119"/>
      <c r="O53" s="351"/>
      <c r="P53" s="197">
        <f t="shared" si="4"/>
        <v>0</v>
      </c>
      <c r="Q53" s="119"/>
      <c r="R53" s="353"/>
      <c r="S53" s="119"/>
      <c r="T53" s="353"/>
      <c r="U53" s="119"/>
    </row>
    <row r="54" spans="1:21" s="162" customFormat="1" ht="39" customHeight="1">
      <c r="A54" s="164"/>
      <c r="B54" s="176"/>
      <c r="C54" s="206"/>
      <c r="D54" s="206"/>
      <c r="E54" s="200" t="s">
        <v>809</v>
      </c>
      <c r="F54" s="199" t="str">
        <f t="shared" si="7"/>
        <v>Thôn Ngược</v>
      </c>
      <c r="G54" s="203"/>
      <c r="H54" s="197" t="str">
        <f t="shared" si="6"/>
        <v>Thôn Ngược</v>
      </c>
      <c r="I54" s="197"/>
      <c r="J54" s="197"/>
      <c r="K54" s="119"/>
      <c r="L54" s="199" t="str">
        <f>E54</f>
        <v>Thôn Ngược</v>
      </c>
      <c r="M54" s="119"/>
      <c r="N54" s="119"/>
      <c r="O54" s="197" t="str">
        <f t="shared" si="4"/>
        <v>Thôn Ngược</v>
      </c>
      <c r="P54" s="197">
        <f t="shared" si="4"/>
        <v>0</v>
      </c>
      <c r="Q54" s="119"/>
      <c r="R54" s="215" t="str">
        <f>O54</f>
        <v>Thôn Ngược</v>
      </c>
      <c r="S54" s="119"/>
      <c r="T54" s="274" t="s">
        <v>2073</v>
      </c>
      <c r="U54" s="119"/>
    </row>
    <row r="55" spans="1:21" s="162" customFormat="1" ht="39" customHeight="1">
      <c r="A55" s="164">
        <v>7</v>
      </c>
      <c r="B55" s="176"/>
      <c r="C55" s="206" t="s">
        <v>219</v>
      </c>
      <c r="D55" s="206" t="s">
        <v>6</v>
      </c>
      <c r="E55" s="206">
        <v>10</v>
      </c>
      <c r="F55" s="119">
        <v>9</v>
      </c>
      <c r="G55" s="203" t="str">
        <f>C55</f>
        <v>Xã Đakrông</v>
      </c>
      <c r="H55" s="197"/>
      <c r="I55" s="197"/>
      <c r="J55" s="197"/>
      <c r="K55" s="119" t="str">
        <f>C55</f>
        <v>Xã Đakrông</v>
      </c>
      <c r="L55" s="119">
        <v>8</v>
      </c>
      <c r="M55" s="119"/>
      <c r="N55" s="206" t="str">
        <f>K55</f>
        <v>Xã Đakrông</v>
      </c>
      <c r="O55" s="197">
        <f t="shared" si="4"/>
        <v>8</v>
      </c>
      <c r="P55" s="197">
        <f t="shared" si="4"/>
        <v>0</v>
      </c>
      <c r="Q55" s="119" t="str">
        <f>K55</f>
        <v>Xã Đakrông</v>
      </c>
      <c r="R55" s="119"/>
      <c r="S55" s="119"/>
      <c r="T55" s="119">
        <v>12</v>
      </c>
      <c r="U55" s="119"/>
    </row>
    <row r="56" spans="1:21" s="162" customFormat="1" ht="39" customHeight="1">
      <c r="A56" s="164"/>
      <c r="B56" s="176"/>
      <c r="C56" s="119"/>
      <c r="D56" s="119"/>
      <c r="E56" s="200" t="s">
        <v>2074</v>
      </c>
      <c r="F56" s="199" t="str">
        <f>E56</f>
        <v>Thôn Làng cát</v>
      </c>
      <c r="G56" s="203"/>
      <c r="H56" s="197" t="str">
        <f>E56</f>
        <v>Thôn Làng cát</v>
      </c>
      <c r="I56" s="197"/>
      <c r="J56" s="197"/>
      <c r="K56" s="119"/>
      <c r="L56" s="199" t="str">
        <f>E56</f>
        <v>Thôn Làng cát</v>
      </c>
      <c r="M56" s="119"/>
      <c r="N56" s="119"/>
      <c r="O56" s="197" t="str">
        <f t="shared" si="4"/>
        <v>Thôn Làng cát</v>
      </c>
      <c r="P56" s="197">
        <f t="shared" si="4"/>
        <v>0</v>
      </c>
      <c r="Q56" s="119"/>
      <c r="R56" s="215" t="str">
        <f>O56</f>
        <v>Thôn Làng cát</v>
      </c>
      <c r="S56" s="199"/>
      <c r="T56" s="199">
        <v>9</v>
      </c>
      <c r="U56" s="119"/>
    </row>
    <row r="57" spans="1:21" s="162" customFormat="1" ht="39" customHeight="1">
      <c r="A57" s="164"/>
      <c r="B57" s="176"/>
      <c r="C57" s="206"/>
      <c r="D57" s="206"/>
      <c r="E57" s="200" t="s">
        <v>852</v>
      </c>
      <c r="F57" s="199" t="str">
        <f aca="true" t="shared" si="8" ref="F57:F65">E57</f>
        <v>Thôn Cu Pua</v>
      </c>
      <c r="G57" s="203"/>
      <c r="H57" s="197" t="str">
        <f aca="true" t="shared" si="9" ref="H57:H65">E57</f>
        <v>Thôn Cu Pua</v>
      </c>
      <c r="I57" s="197"/>
      <c r="J57" s="358" t="s">
        <v>1963</v>
      </c>
      <c r="K57" s="119"/>
      <c r="L57" s="359" t="s">
        <v>1964</v>
      </c>
      <c r="M57" s="119"/>
      <c r="N57" s="119"/>
      <c r="O57" s="350" t="str">
        <f t="shared" si="4"/>
        <v>Thôn Vùng kho</v>
      </c>
      <c r="P57" s="197">
        <f t="shared" si="4"/>
        <v>0</v>
      </c>
      <c r="Q57" s="119"/>
      <c r="R57" s="354" t="str">
        <f>O57</f>
        <v>Thôn Vùng kho</v>
      </c>
      <c r="S57" s="199"/>
      <c r="T57" s="352">
        <v>9</v>
      </c>
      <c r="U57" s="119"/>
    </row>
    <row r="58" spans="1:21" s="162" customFormat="1" ht="39" customHeight="1">
      <c r="A58" s="164"/>
      <c r="B58" s="176"/>
      <c r="C58" s="206"/>
      <c r="D58" s="206"/>
      <c r="E58" s="200" t="s">
        <v>1964</v>
      </c>
      <c r="F58" s="199" t="str">
        <f t="shared" si="8"/>
        <v>Thôn Vùng kho</v>
      </c>
      <c r="G58" s="203"/>
      <c r="H58" s="197" t="str">
        <f t="shared" si="9"/>
        <v>Thôn Vùng kho</v>
      </c>
      <c r="I58" s="197"/>
      <c r="J58" s="358"/>
      <c r="K58" s="119"/>
      <c r="L58" s="359"/>
      <c r="M58" s="119"/>
      <c r="N58" s="119"/>
      <c r="O58" s="351"/>
      <c r="P58" s="197">
        <f t="shared" si="4"/>
        <v>0</v>
      </c>
      <c r="Q58" s="119"/>
      <c r="R58" s="355"/>
      <c r="S58" s="199"/>
      <c r="T58" s="353"/>
      <c r="U58" s="119"/>
    </row>
    <row r="59" spans="1:21" s="162" customFormat="1" ht="39" customHeight="1">
      <c r="A59" s="164"/>
      <c r="B59" s="176"/>
      <c r="C59" s="206"/>
      <c r="D59" s="206"/>
      <c r="E59" s="200" t="s">
        <v>850</v>
      </c>
      <c r="F59" s="199" t="str">
        <f t="shared" si="8"/>
        <v>Thôn Klu</v>
      </c>
      <c r="G59" s="203"/>
      <c r="H59" s="197" t="str">
        <f t="shared" si="9"/>
        <v>Thôn Klu</v>
      </c>
      <c r="I59" s="197"/>
      <c r="J59" s="197"/>
      <c r="K59" s="119"/>
      <c r="L59" s="199" t="str">
        <f>E59</f>
        <v>Thôn Klu</v>
      </c>
      <c r="M59" s="119"/>
      <c r="N59" s="119"/>
      <c r="O59" s="197" t="str">
        <f t="shared" si="4"/>
        <v>Thôn Klu</v>
      </c>
      <c r="P59" s="197">
        <f t="shared" si="4"/>
        <v>0</v>
      </c>
      <c r="Q59" s="119"/>
      <c r="R59" s="215" t="str">
        <f>O59</f>
        <v>Thôn Klu</v>
      </c>
      <c r="S59" s="199"/>
      <c r="T59" s="199">
        <v>9</v>
      </c>
      <c r="U59" s="119"/>
    </row>
    <row r="60" spans="1:21" s="162" customFormat="1" ht="39" customHeight="1">
      <c r="A60" s="164"/>
      <c r="B60" s="176"/>
      <c r="C60" s="206"/>
      <c r="D60" s="206"/>
      <c r="E60" s="200" t="s">
        <v>2075</v>
      </c>
      <c r="F60" s="199" t="str">
        <f t="shared" si="8"/>
        <v>Thôn Ba ngào</v>
      </c>
      <c r="G60" s="203"/>
      <c r="H60" s="197" t="str">
        <f t="shared" si="9"/>
        <v>Thôn Ba ngào</v>
      </c>
      <c r="I60" s="197"/>
      <c r="J60" s="358" t="s">
        <v>1965</v>
      </c>
      <c r="K60" s="119"/>
      <c r="L60" s="359" t="s">
        <v>854</v>
      </c>
      <c r="M60" s="119"/>
      <c r="N60" s="119"/>
      <c r="O60" s="350" t="str">
        <f t="shared" si="4"/>
        <v>Thôn Chân Rò</v>
      </c>
      <c r="P60" s="197">
        <f t="shared" si="4"/>
        <v>0</v>
      </c>
      <c r="Q60" s="119"/>
      <c r="R60" s="354" t="str">
        <f>O60</f>
        <v>Thôn Chân Rò</v>
      </c>
      <c r="S60" s="199"/>
      <c r="T60" s="352">
        <v>9</v>
      </c>
      <c r="U60" s="119"/>
    </row>
    <row r="61" spans="1:21" s="162" customFormat="1" ht="39" customHeight="1">
      <c r="A61" s="164"/>
      <c r="B61" s="176"/>
      <c r="C61" s="206"/>
      <c r="D61" s="206"/>
      <c r="E61" s="200" t="s">
        <v>2076</v>
      </c>
      <c r="F61" s="199" t="str">
        <f t="shared" si="8"/>
        <v>Thôn Chân rò</v>
      </c>
      <c r="G61" s="203"/>
      <c r="H61" s="197" t="str">
        <f t="shared" si="9"/>
        <v>Thôn Chân rò</v>
      </c>
      <c r="I61" s="197"/>
      <c r="J61" s="358"/>
      <c r="K61" s="119"/>
      <c r="L61" s="359"/>
      <c r="M61" s="119"/>
      <c r="N61" s="119"/>
      <c r="O61" s="351"/>
      <c r="P61" s="197">
        <f t="shared" si="4"/>
        <v>0</v>
      </c>
      <c r="Q61" s="119"/>
      <c r="R61" s="353"/>
      <c r="S61" s="199"/>
      <c r="T61" s="353"/>
      <c r="U61" s="119"/>
    </row>
    <row r="62" spans="1:21" s="162" customFormat="1" ht="39" customHeight="1">
      <c r="A62" s="164"/>
      <c r="B62" s="176"/>
      <c r="C62" s="206"/>
      <c r="D62" s="206"/>
      <c r="E62" s="200" t="s">
        <v>2077</v>
      </c>
      <c r="F62" s="199" t="str">
        <f t="shared" si="8"/>
        <v>Thôn Khe ngài</v>
      </c>
      <c r="G62" s="203"/>
      <c r="H62" s="197" t="str">
        <f t="shared" si="9"/>
        <v>Thôn Khe ngài</v>
      </c>
      <c r="I62" s="197"/>
      <c r="J62" s="197"/>
      <c r="K62" s="119"/>
      <c r="L62" s="199" t="str">
        <f aca="true" t="shared" si="10" ref="L62:L70">E62</f>
        <v>Thôn Khe ngài</v>
      </c>
      <c r="M62" s="119"/>
      <c r="N62" s="119"/>
      <c r="O62" s="197" t="str">
        <f t="shared" si="4"/>
        <v>Thôn Khe ngài</v>
      </c>
      <c r="P62" s="197">
        <f t="shared" si="4"/>
        <v>0</v>
      </c>
      <c r="Q62" s="119"/>
      <c r="R62" s="215" t="str">
        <f>O62</f>
        <v>Thôn Khe ngài</v>
      </c>
      <c r="S62" s="199"/>
      <c r="T62" s="199">
        <v>9</v>
      </c>
      <c r="U62" s="119"/>
    </row>
    <row r="63" spans="1:21" s="162" customFormat="1" ht="39" customHeight="1">
      <c r="A63" s="164"/>
      <c r="B63" s="176"/>
      <c r="C63" s="206"/>
      <c r="D63" s="206"/>
      <c r="E63" s="200" t="s">
        <v>2078</v>
      </c>
      <c r="F63" s="199"/>
      <c r="G63" s="203"/>
      <c r="H63" s="197" t="str">
        <f t="shared" si="9"/>
        <v>Thôn Tà lêng</v>
      </c>
      <c r="I63" s="197"/>
      <c r="J63" s="197"/>
      <c r="K63" s="119"/>
      <c r="L63" s="199" t="str">
        <f t="shared" si="10"/>
        <v>Thôn Tà lêng</v>
      </c>
      <c r="M63" s="119"/>
      <c r="N63" s="119"/>
      <c r="O63" s="197" t="str">
        <f t="shared" si="4"/>
        <v>Thôn Tà lêng</v>
      </c>
      <c r="P63" s="197">
        <f t="shared" si="4"/>
        <v>0</v>
      </c>
      <c r="Q63" s="119"/>
      <c r="R63" s="215" t="str">
        <f>O63</f>
        <v>Thôn Tà lêng</v>
      </c>
      <c r="S63" s="199"/>
      <c r="T63" s="199">
        <v>9</v>
      </c>
      <c r="U63" s="119"/>
    </row>
    <row r="64" spans="1:21" s="162" customFormat="1" ht="39" customHeight="1">
      <c r="A64" s="164"/>
      <c r="B64" s="176"/>
      <c r="C64" s="206"/>
      <c r="D64" s="206"/>
      <c r="E64" s="200" t="s">
        <v>857</v>
      </c>
      <c r="F64" s="199" t="str">
        <f t="shared" si="8"/>
        <v>Thôn Pa Tầng</v>
      </c>
      <c r="G64" s="203"/>
      <c r="H64" s="197" t="str">
        <f t="shared" si="9"/>
        <v>Thôn Pa Tầng</v>
      </c>
      <c r="I64" s="197"/>
      <c r="J64" s="197"/>
      <c r="K64" s="119"/>
      <c r="L64" s="199" t="str">
        <f t="shared" si="10"/>
        <v>Thôn Pa Tầng</v>
      </c>
      <c r="M64" s="119"/>
      <c r="N64" s="119"/>
      <c r="O64" s="197" t="str">
        <f t="shared" si="4"/>
        <v>Thôn Pa Tầng</v>
      </c>
      <c r="P64" s="197">
        <f t="shared" si="4"/>
        <v>0</v>
      </c>
      <c r="Q64" s="119"/>
      <c r="R64" s="215" t="str">
        <f>O64</f>
        <v>Thôn Pa Tầng</v>
      </c>
      <c r="S64" s="199"/>
      <c r="T64" s="199">
        <v>9</v>
      </c>
      <c r="U64" s="119"/>
    </row>
    <row r="65" spans="1:21" s="162" customFormat="1" ht="39" customHeight="1">
      <c r="A65" s="164"/>
      <c r="B65" s="176"/>
      <c r="C65" s="119"/>
      <c r="D65" s="119"/>
      <c r="E65" s="200" t="s">
        <v>2079</v>
      </c>
      <c r="F65" s="199" t="str">
        <f t="shared" si="8"/>
        <v>Thôn Xa lăng</v>
      </c>
      <c r="G65" s="203"/>
      <c r="H65" s="197" t="str">
        <f t="shared" si="9"/>
        <v>Thôn Xa lăng</v>
      </c>
      <c r="I65" s="197"/>
      <c r="J65" s="197"/>
      <c r="K65" s="119"/>
      <c r="L65" s="199" t="str">
        <f t="shared" si="10"/>
        <v>Thôn Xa lăng</v>
      </c>
      <c r="M65" s="119"/>
      <c r="N65" s="119"/>
      <c r="O65" s="197" t="str">
        <f t="shared" si="4"/>
        <v>Thôn Xa lăng</v>
      </c>
      <c r="P65" s="197">
        <f t="shared" si="4"/>
        <v>0</v>
      </c>
      <c r="Q65" s="119"/>
      <c r="R65" s="215" t="str">
        <f>O65</f>
        <v>Thôn Xa lăng</v>
      </c>
      <c r="S65" s="199"/>
      <c r="T65" s="199">
        <v>9</v>
      </c>
      <c r="U65" s="119"/>
    </row>
    <row r="66" spans="1:21" s="162" customFormat="1" ht="39" customHeight="1">
      <c r="A66" s="164">
        <v>8</v>
      </c>
      <c r="B66" s="176"/>
      <c r="C66" s="206" t="s">
        <v>266</v>
      </c>
      <c r="D66" s="206" t="s">
        <v>6</v>
      </c>
      <c r="E66" s="206">
        <v>7</v>
      </c>
      <c r="F66" s="119">
        <v>6</v>
      </c>
      <c r="G66" s="203" t="str">
        <f>C66</f>
        <v>Xã A Bung</v>
      </c>
      <c r="H66" s="197"/>
      <c r="I66" s="197"/>
      <c r="J66" s="197"/>
      <c r="K66" s="119" t="str">
        <f>C66</f>
        <v>Xã A Bung</v>
      </c>
      <c r="L66" s="199">
        <f t="shared" si="10"/>
        <v>7</v>
      </c>
      <c r="M66" s="119"/>
      <c r="N66" s="206" t="str">
        <f>K66</f>
        <v>Xã A Bung</v>
      </c>
      <c r="O66" s="197">
        <f t="shared" si="4"/>
        <v>7</v>
      </c>
      <c r="P66" s="197">
        <f t="shared" si="4"/>
        <v>0</v>
      </c>
      <c r="Q66" s="119" t="str">
        <f>K66</f>
        <v>Xã A Bung</v>
      </c>
      <c r="R66" s="119"/>
      <c r="S66" s="119"/>
      <c r="T66" s="199">
        <v>12</v>
      </c>
      <c r="U66" s="119"/>
    </row>
    <row r="67" spans="1:21" s="162" customFormat="1" ht="39" customHeight="1">
      <c r="A67" s="164"/>
      <c r="B67" s="176"/>
      <c r="C67" s="206"/>
      <c r="D67" s="206"/>
      <c r="E67" s="200" t="s">
        <v>2028</v>
      </c>
      <c r="F67" s="199" t="str">
        <f>E67</f>
        <v>Thôn A bung</v>
      </c>
      <c r="G67" s="203"/>
      <c r="H67" s="197" t="str">
        <f>E67</f>
        <v>Thôn A bung</v>
      </c>
      <c r="I67" s="197"/>
      <c r="J67" s="197"/>
      <c r="K67" s="119"/>
      <c r="L67" s="199" t="str">
        <f t="shared" si="10"/>
        <v>Thôn A bung</v>
      </c>
      <c r="M67" s="119"/>
      <c r="N67" s="119"/>
      <c r="O67" s="197" t="str">
        <f t="shared" si="4"/>
        <v>Thôn A bung</v>
      </c>
      <c r="P67" s="197">
        <f t="shared" si="4"/>
        <v>0</v>
      </c>
      <c r="Q67" s="119"/>
      <c r="R67" s="205" t="str">
        <f>O67</f>
        <v>Thôn A bung</v>
      </c>
      <c r="S67" s="119"/>
      <c r="T67" s="199">
        <v>10</v>
      </c>
      <c r="U67" s="119"/>
    </row>
    <row r="68" spans="1:21" s="162" customFormat="1" ht="39" customHeight="1">
      <c r="A68" s="164"/>
      <c r="B68" s="176"/>
      <c r="C68" s="206"/>
      <c r="D68" s="206"/>
      <c r="E68" s="200" t="s">
        <v>2027</v>
      </c>
      <c r="F68" s="199"/>
      <c r="G68" s="203"/>
      <c r="H68" s="197" t="str">
        <f>E68</f>
        <v>Thôn Cu Tài 2</v>
      </c>
      <c r="I68" s="197"/>
      <c r="J68" s="197"/>
      <c r="K68" s="119"/>
      <c r="L68" s="199" t="str">
        <f t="shared" si="10"/>
        <v>Thôn Cu Tài 2</v>
      </c>
      <c r="M68" s="119"/>
      <c r="N68" s="119"/>
      <c r="O68" s="197" t="str">
        <f t="shared" si="4"/>
        <v>Thôn Cu Tài 2</v>
      </c>
      <c r="P68" s="197">
        <f t="shared" si="4"/>
        <v>0</v>
      </c>
      <c r="Q68" s="119"/>
      <c r="R68" s="215" t="str">
        <f>O68</f>
        <v>Thôn Cu Tài 2</v>
      </c>
      <c r="S68" s="119"/>
      <c r="T68" s="199">
        <v>10</v>
      </c>
      <c r="U68" s="119"/>
    </row>
    <row r="69" spans="1:21" s="162" customFormat="1" ht="39" customHeight="1">
      <c r="A69" s="164"/>
      <c r="B69" s="176"/>
      <c r="C69" s="206"/>
      <c r="D69" s="206"/>
      <c r="E69" s="200" t="s">
        <v>2029</v>
      </c>
      <c r="F69" s="199" t="str">
        <f>E69</f>
        <v>Thôn Ty nê</v>
      </c>
      <c r="G69" s="203"/>
      <c r="H69" s="197" t="str">
        <f>E69</f>
        <v>Thôn Ty nê</v>
      </c>
      <c r="I69" s="197"/>
      <c r="J69" s="197"/>
      <c r="K69" s="119"/>
      <c r="L69" s="199" t="str">
        <f t="shared" si="10"/>
        <v>Thôn Ty nê</v>
      </c>
      <c r="M69" s="119"/>
      <c r="N69" s="119"/>
      <c r="O69" s="197" t="str">
        <f t="shared" si="4"/>
        <v>Thôn Ty nê</v>
      </c>
      <c r="P69" s="197">
        <f t="shared" si="4"/>
        <v>0</v>
      </c>
      <c r="Q69" s="119"/>
      <c r="R69" s="215" t="str">
        <f>O69</f>
        <v>Thôn Ty nê</v>
      </c>
      <c r="S69" s="119"/>
      <c r="T69" s="199">
        <v>10</v>
      </c>
      <c r="U69" s="119"/>
    </row>
    <row r="70" spans="1:21" s="162" customFormat="1" ht="39" customHeight="1">
      <c r="A70" s="164"/>
      <c r="B70" s="176"/>
      <c r="C70" s="206"/>
      <c r="D70" s="206"/>
      <c r="E70" s="200" t="s">
        <v>811</v>
      </c>
      <c r="F70" s="199" t="str">
        <f>E70</f>
        <v>Thôn Cựp</v>
      </c>
      <c r="G70" s="203"/>
      <c r="H70" s="197" t="str">
        <f>E70</f>
        <v>Thôn Cựp</v>
      </c>
      <c r="I70" s="197"/>
      <c r="J70" s="197"/>
      <c r="K70" s="119"/>
      <c r="L70" s="199" t="str">
        <f t="shared" si="10"/>
        <v>Thôn Cựp</v>
      </c>
      <c r="M70" s="119"/>
      <c r="N70" s="119"/>
      <c r="O70" s="197" t="str">
        <f t="shared" si="4"/>
        <v>Thôn Cựp</v>
      </c>
      <c r="P70" s="197">
        <f t="shared" si="4"/>
        <v>0</v>
      </c>
      <c r="Q70" s="119"/>
      <c r="R70" s="215" t="str">
        <f>O70</f>
        <v>Thôn Cựp</v>
      </c>
      <c r="S70" s="119"/>
      <c r="T70" s="119">
        <v>10</v>
      </c>
      <c r="U70" s="119"/>
    </row>
    <row r="71" spans="1:21" s="162" customFormat="1" ht="39" customHeight="1">
      <c r="A71" s="164"/>
      <c r="B71" s="176"/>
      <c r="C71" s="206"/>
      <c r="D71" s="206"/>
      <c r="E71" s="200"/>
      <c r="F71" s="199"/>
      <c r="G71" s="203"/>
      <c r="H71" s="197"/>
      <c r="I71" s="197"/>
      <c r="J71" s="197"/>
      <c r="K71" s="119"/>
      <c r="L71" s="199"/>
      <c r="M71" s="119"/>
      <c r="N71" s="119"/>
      <c r="O71" s="197"/>
      <c r="P71" s="197"/>
      <c r="Q71" s="119"/>
      <c r="R71" s="275" t="s">
        <v>1060</v>
      </c>
      <c r="S71" s="269"/>
      <c r="T71" s="269">
        <v>10</v>
      </c>
      <c r="U71" s="269" t="s">
        <v>2030</v>
      </c>
    </row>
    <row r="72" spans="1:21" s="162" customFormat="1" ht="39" customHeight="1">
      <c r="A72" s="164"/>
      <c r="B72" s="176"/>
      <c r="C72" s="206"/>
      <c r="D72" s="206"/>
      <c r="E72" s="200"/>
      <c r="F72" s="199"/>
      <c r="G72" s="203"/>
      <c r="H72" s="197"/>
      <c r="I72" s="197"/>
      <c r="J72" s="197"/>
      <c r="K72" s="119"/>
      <c r="L72" s="199"/>
      <c r="M72" s="119"/>
      <c r="N72" s="119"/>
      <c r="O72" s="197"/>
      <c r="P72" s="197"/>
      <c r="Q72" s="119"/>
      <c r="R72" s="275" t="s">
        <v>1059</v>
      </c>
      <c r="S72" s="269"/>
      <c r="T72" s="269">
        <v>10</v>
      </c>
      <c r="U72" s="269" t="s">
        <v>2030</v>
      </c>
    </row>
    <row r="73" spans="1:21" s="162" customFormat="1" ht="39" customHeight="1">
      <c r="A73" s="164"/>
      <c r="B73" s="176"/>
      <c r="C73" s="206"/>
      <c r="D73" s="206"/>
      <c r="E73" s="200"/>
      <c r="F73" s="199"/>
      <c r="G73" s="203"/>
      <c r="H73" s="197"/>
      <c r="I73" s="197"/>
      <c r="J73" s="197"/>
      <c r="K73" s="119"/>
      <c r="L73" s="199"/>
      <c r="M73" s="119"/>
      <c r="N73" s="119"/>
      <c r="O73" s="197"/>
      <c r="P73" s="197"/>
      <c r="Q73" s="119"/>
      <c r="R73" s="269" t="s">
        <v>944</v>
      </c>
      <c r="S73" s="269"/>
      <c r="T73" s="147">
        <v>10</v>
      </c>
      <c r="U73" s="269"/>
    </row>
    <row r="74" spans="1:21" s="162" customFormat="1" ht="39" customHeight="1">
      <c r="A74" s="164">
        <v>10</v>
      </c>
      <c r="B74" s="176"/>
      <c r="C74" s="206" t="s">
        <v>1579</v>
      </c>
      <c r="D74" s="206" t="s">
        <v>5</v>
      </c>
      <c r="E74" s="206">
        <v>5</v>
      </c>
      <c r="F74" s="119">
        <v>1</v>
      </c>
      <c r="G74" s="203"/>
      <c r="H74" s="197"/>
      <c r="I74" s="197"/>
      <c r="J74" s="197"/>
      <c r="K74" s="119"/>
      <c r="L74" s="199"/>
      <c r="M74" s="199"/>
      <c r="N74" s="199"/>
      <c r="O74" s="197">
        <f aca="true" t="shared" si="11" ref="O74:P108">L74</f>
        <v>0</v>
      </c>
      <c r="P74" s="197">
        <f t="shared" si="11"/>
        <v>0</v>
      </c>
      <c r="Q74" s="199"/>
      <c r="R74" s="199"/>
      <c r="S74" s="199"/>
      <c r="T74" s="199"/>
      <c r="U74" s="119"/>
    </row>
    <row r="75" spans="1:21" s="162" customFormat="1" ht="39" customHeight="1">
      <c r="A75" s="164"/>
      <c r="B75" s="176"/>
      <c r="C75" s="119"/>
      <c r="D75" s="119"/>
      <c r="E75" s="200" t="s">
        <v>1584</v>
      </c>
      <c r="F75" s="199" t="str">
        <f>E75</f>
        <v>Khe luồi</v>
      </c>
      <c r="G75" s="203"/>
      <c r="H75" s="197" t="str">
        <f>F75</f>
        <v>Khe luồi</v>
      </c>
      <c r="I75" s="197"/>
      <c r="J75" s="197"/>
      <c r="K75" s="119"/>
      <c r="L75" s="199"/>
      <c r="M75" s="199" t="str">
        <f>F75</f>
        <v>Khe luồi</v>
      </c>
      <c r="N75" s="199"/>
      <c r="O75" s="197">
        <f t="shared" si="11"/>
        <v>0</v>
      </c>
      <c r="P75" s="197" t="str">
        <f t="shared" si="11"/>
        <v>Khe luồi</v>
      </c>
      <c r="Q75" s="199"/>
      <c r="R75" s="199"/>
      <c r="S75" s="215" t="str">
        <f>P75</f>
        <v>Khe luồi</v>
      </c>
      <c r="T75" s="199">
        <v>10</v>
      </c>
      <c r="U75" s="119"/>
    </row>
    <row r="76" spans="1:21" s="162" customFormat="1" ht="39" customHeight="1">
      <c r="A76" s="164">
        <v>12</v>
      </c>
      <c r="B76" s="175"/>
      <c r="C76" s="206" t="s">
        <v>1589</v>
      </c>
      <c r="D76" s="206" t="s">
        <v>6</v>
      </c>
      <c r="E76" s="206">
        <v>9</v>
      </c>
      <c r="F76" s="119">
        <v>9</v>
      </c>
      <c r="G76" s="203" t="str">
        <f>C76</f>
        <v>Xã A vao</v>
      </c>
      <c r="H76" s="197"/>
      <c r="I76" s="197"/>
      <c r="J76" s="197"/>
      <c r="K76" s="119" t="str">
        <f>C76</f>
        <v>Xã A vao</v>
      </c>
      <c r="L76" s="199">
        <v>6</v>
      </c>
      <c r="M76" s="199"/>
      <c r="N76" s="206" t="str">
        <f>K76</f>
        <v>Xã A vao</v>
      </c>
      <c r="O76" s="197">
        <f t="shared" si="11"/>
        <v>6</v>
      </c>
      <c r="P76" s="197">
        <f t="shared" si="11"/>
        <v>0</v>
      </c>
      <c r="Q76" s="119" t="str">
        <f>K76</f>
        <v>Xã A vao</v>
      </c>
      <c r="R76" s="199"/>
      <c r="S76" s="199"/>
      <c r="T76" s="119">
        <v>12</v>
      </c>
      <c r="U76" s="119"/>
    </row>
    <row r="77" spans="1:21" s="162" customFormat="1" ht="39" customHeight="1">
      <c r="A77" s="164"/>
      <c r="B77" s="175"/>
      <c r="C77" s="119"/>
      <c r="D77" s="119"/>
      <c r="E77" s="200" t="s">
        <v>1961</v>
      </c>
      <c r="F77" s="199" t="str">
        <f>E77</f>
        <v>Thôn A vao</v>
      </c>
      <c r="G77" s="203"/>
      <c r="H77" s="197" t="str">
        <f aca="true" t="shared" si="12" ref="H77:H84">F77</f>
        <v>Thôn A vao</v>
      </c>
      <c r="I77" s="197"/>
      <c r="J77" s="358" t="s">
        <v>1960</v>
      </c>
      <c r="K77" s="119"/>
      <c r="L77" s="359" t="s">
        <v>1961</v>
      </c>
      <c r="M77" s="199"/>
      <c r="N77" s="199"/>
      <c r="O77" s="350" t="str">
        <f t="shared" si="11"/>
        <v>Thôn A vao</v>
      </c>
      <c r="P77" s="197">
        <f t="shared" si="11"/>
        <v>0</v>
      </c>
      <c r="Q77" s="199"/>
      <c r="R77" s="354" t="str">
        <f>O77</f>
        <v>Thôn A vao</v>
      </c>
      <c r="S77" s="199"/>
      <c r="T77" s="352">
        <v>10</v>
      </c>
      <c r="U77" s="119"/>
    </row>
    <row r="78" spans="1:21" s="162" customFormat="1" ht="39" customHeight="1">
      <c r="A78" s="164"/>
      <c r="B78" s="175"/>
      <c r="C78" s="206"/>
      <c r="D78" s="206"/>
      <c r="E78" s="200" t="s">
        <v>2042</v>
      </c>
      <c r="F78" s="199" t="str">
        <f>E78</f>
        <v>Thôn Ro ró 2</v>
      </c>
      <c r="G78" s="203"/>
      <c r="H78" s="197" t="str">
        <f>F78</f>
        <v>Thôn Ro ró 2</v>
      </c>
      <c r="I78" s="197"/>
      <c r="J78" s="358"/>
      <c r="K78" s="119"/>
      <c r="L78" s="359"/>
      <c r="M78" s="199"/>
      <c r="N78" s="199"/>
      <c r="O78" s="351"/>
      <c r="P78" s="197">
        <f t="shared" si="11"/>
        <v>0</v>
      </c>
      <c r="Q78" s="199"/>
      <c r="R78" s="353"/>
      <c r="S78" s="199"/>
      <c r="T78" s="353"/>
      <c r="U78" s="119"/>
    </row>
    <row r="79" spans="1:21" s="162" customFormat="1" ht="39" customHeight="1">
      <c r="A79" s="164"/>
      <c r="B79" s="175"/>
      <c r="C79" s="206"/>
      <c r="D79" s="206"/>
      <c r="E79" s="200" t="s">
        <v>2044</v>
      </c>
      <c r="F79" s="199" t="str">
        <f aca="true" t="shared" si="13" ref="F79:F84">E79</f>
        <v>Thôn Tân đi 1</v>
      </c>
      <c r="G79" s="203"/>
      <c r="H79" s="197" t="str">
        <f t="shared" si="12"/>
        <v>Thôn Tân đi 1</v>
      </c>
      <c r="I79" s="197"/>
      <c r="J79" s="197"/>
      <c r="K79" s="119"/>
      <c r="L79" s="199" t="str">
        <f>E79</f>
        <v>Thôn Tân đi 1</v>
      </c>
      <c r="M79" s="199"/>
      <c r="N79" s="199"/>
      <c r="O79" s="197" t="str">
        <f t="shared" si="11"/>
        <v>Thôn Tân đi 1</v>
      </c>
      <c r="P79" s="197">
        <f t="shared" si="11"/>
        <v>0</v>
      </c>
      <c r="Q79" s="199"/>
      <c r="R79" s="215" t="str">
        <f>O79</f>
        <v>Thôn Tân đi 1</v>
      </c>
      <c r="S79" s="199"/>
      <c r="T79" s="199">
        <v>10</v>
      </c>
      <c r="U79" s="119"/>
    </row>
    <row r="80" spans="1:21" s="162" customFormat="1" ht="39" customHeight="1">
      <c r="A80" s="164"/>
      <c r="B80" s="175"/>
      <c r="C80" s="206"/>
      <c r="D80" s="206"/>
      <c r="E80" s="200" t="s">
        <v>2045</v>
      </c>
      <c r="F80" s="199" t="str">
        <f t="shared" si="13"/>
        <v>Thôn Tân đi 2</v>
      </c>
      <c r="G80" s="203"/>
      <c r="H80" s="197" t="str">
        <f t="shared" si="12"/>
        <v>Thôn Tân đi 2</v>
      </c>
      <c r="I80" s="197"/>
      <c r="J80" s="197"/>
      <c r="K80" s="119"/>
      <c r="L80" s="199" t="str">
        <f>E80</f>
        <v>Thôn Tân đi 2</v>
      </c>
      <c r="M80" s="199"/>
      <c r="N80" s="199"/>
      <c r="O80" s="197" t="str">
        <f t="shared" si="11"/>
        <v>Thôn Tân đi 2</v>
      </c>
      <c r="P80" s="197">
        <f t="shared" si="11"/>
        <v>0</v>
      </c>
      <c r="Q80" s="199"/>
      <c r="R80" s="215" t="str">
        <f>O80</f>
        <v>Thôn Tân đi 2</v>
      </c>
      <c r="S80" s="199"/>
      <c r="T80" s="199">
        <v>10</v>
      </c>
      <c r="U80" s="119"/>
    </row>
    <row r="81" spans="1:21" s="162" customFormat="1" ht="39" customHeight="1">
      <c r="A81" s="164"/>
      <c r="B81" s="175"/>
      <c r="C81" s="206"/>
      <c r="D81" s="206"/>
      <c r="E81" s="200" t="s">
        <v>2046</v>
      </c>
      <c r="F81" s="199" t="str">
        <f t="shared" si="13"/>
        <v>Thôn Tân đi 3</v>
      </c>
      <c r="G81" s="203"/>
      <c r="H81" s="197" t="str">
        <f t="shared" si="12"/>
        <v>Thôn Tân đi 3</v>
      </c>
      <c r="I81" s="197"/>
      <c r="J81" s="197"/>
      <c r="K81" s="119"/>
      <c r="L81" s="199" t="str">
        <f>E81</f>
        <v>Thôn Tân đi 3</v>
      </c>
      <c r="M81" s="199"/>
      <c r="N81" s="199"/>
      <c r="O81" s="197" t="str">
        <f t="shared" si="11"/>
        <v>Thôn Tân đi 3</v>
      </c>
      <c r="P81" s="197">
        <f t="shared" si="11"/>
        <v>0</v>
      </c>
      <c r="Q81" s="199"/>
      <c r="R81" s="215" t="str">
        <f>O81</f>
        <v>Thôn Tân đi 3</v>
      </c>
      <c r="S81" s="199"/>
      <c r="T81" s="199">
        <v>10</v>
      </c>
      <c r="U81" s="119"/>
    </row>
    <row r="82" spans="1:21" s="162" customFormat="1" ht="39" customHeight="1">
      <c r="A82" s="164"/>
      <c r="B82" s="175"/>
      <c r="C82" s="206"/>
      <c r="D82" s="206"/>
      <c r="E82" s="200" t="s">
        <v>2047</v>
      </c>
      <c r="F82" s="199" t="str">
        <f t="shared" si="13"/>
        <v>Thôn A sau</v>
      </c>
      <c r="G82" s="203"/>
      <c r="H82" s="197" t="str">
        <f t="shared" si="12"/>
        <v>Thôn A sau</v>
      </c>
      <c r="I82" s="197"/>
      <c r="J82" s="358" t="s">
        <v>1962</v>
      </c>
      <c r="K82" s="119"/>
      <c r="L82" s="359" t="s">
        <v>849</v>
      </c>
      <c r="M82" s="199"/>
      <c r="N82" s="199"/>
      <c r="O82" s="350" t="str">
        <f t="shared" si="11"/>
        <v>Thôn Pa Ling</v>
      </c>
      <c r="P82" s="197">
        <f t="shared" si="11"/>
        <v>0</v>
      </c>
      <c r="Q82" s="199"/>
      <c r="R82" s="354" t="str">
        <f>O82</f>
        <v>Thôn Pa Ling</v>
      </c>
      <c r="S82" s="199"/>
      <c r="T82" s="352">
        <v>10</v>
      </c>
      <c r="U82" s="119"/>
    </row>
    <row r="83" spans="1:21" s="162" customFormat="1" ht="39" customHeight="1">
      <c r="A83" s="164"/>
      <c r="B83" s="175"/>
      <c r="C83" s="206"/>
      <c r="D83" s="206"/>
      <c r="E83" s="200" t="s">
        <v>2048</v>
      </c>
      <c r="F83" s="199" t="str">
        <f t="shared" si="13"/>
        <v>Thôn Ba linh</v>
      </c>
      <c r="G83" s="203"/>
      <c r="H83" s="197" t="str">
        <f t="shared" si="12"/>
        <v>Thôn Ba linh</v>
      </c>
      <c r="I83" s="197"/>
      <c r="J83" s="358"/>
      <c r="K83" s="119"/>
      <c r="L83" s="359"/>
      <c r="M83" s="199"/>
      <c r="N83" s="199"/>
      <c r="O83" s="356"/>
      <c r="P83" s="197">
        <f t="shared" si="11"/>
        <v>0</v>
      </c>
      <c r="Q83" s="199"/>
      <c r="R83" s="363"/>
      <c r="S83" s="199"/>
      <c r="T83" s="357"/>
      <c r="U83" s="119"/>
    </row>
    <row r="84" spans="1:21" s="162" customFormat="1" ht="39" customHeight="1">
      <c r="A84" s="164"/>
      <c r="B84" s="175"/>
      <c r="C84" s="206"/>
      <c r="D84" s="206"/>
      <c r="E84" s="200" t="s">
        <v>2049</v>
      </c>
      <c r="F84" s="199" t="str">
        <f t="shared" si="13"/>
        <v>Thôn Kỳ nơi</v>
      </c>
      <c r="G84" s="203"/>
      <c r="H84" s="197" t="str">
        <f t="shared" si="12"/>
        <v>Thôn Kỳ nơi</v>
      </c>
      <c r="I84" s="197"/>
      <c r="J84" s="358"/>
      <c r="K84" s="119"/>
      <c r="L84" s="359"/>
      <c r="M84" s="199"/>
      <c r="N84" s="199"/>
      <c r="O84" s="351"/>
      <c r="P84" s="197">
        <f t="shared" si="11"/>
        <v>0</v>
      </c>
      <c r="Q84" s="199"/>
      <c r="R84" s="355"/>
      <c r="S84" s="199"/>
      <c r="T84" s="353"/>
      <c r="U84" s="119"/>
    </row>
    <row r="85" spans="1:21" s="162" customFormat="1" ht="39" customHeight="1">
      <c r="A85" s="164"/>
      <c r="B85" s="175"/>
      <c r="C85" s="206"/>
      <c r="D85" s="206"/>
      <c r="E85" s="200"/>
      <c r="F85" s="199"/>
      <c r="G85" s="203"/>
      <c r="H85" s="197"/>
      <c r="I85" s="197"/>
      <c r="J85" s="197"/>
      <c r="K85" s="119"/>
      <c r="L85" s="199"/>
      <c r="M85" s="199"/>
      <c r="N85" s="199"/>
      <c r="O85" s="210"/>
      <c r="P85" s="197"/>
      <c r="Q85" s="199"/>
      <c r="R85" s="277" t="s">
        <v>2050</v>
      </c>
      <c r="S85" s="147"/>
      <c r="T85" s="278">
        <v>10</v>
      </c>
      <c r="U85" s="269" t="s">
        <v>2051</v>
      </c>
    </row>
    <row r="86" spans="1:21" s="162" customFormat="1" ht="39" customHeight="1">
      <c r="A86" s="164"/>
      <c r="B86" s="175"/>
      <c r="C86" s="206"/>
      <c r="D86" s="206"/>
      <c r="E86" s="200"/>
      <c r="F86" s="199"/>
      <c r="G86" s="203"/>
      <c r="H86" s="197"/>
      <c r="I86" s="197"/>
      <c r="J86" s="197"/>
      <c r="K86" s="119"/>
      <c r="L86" s="199"/>
      <c r="M86" s="199"/>
      <c r="N86" s="199"/>
      <c r="O86" s="210"/>
      <c r="P86" s="197"/>
      <c r="Q86" s="199"/>
      <c r="R86" s="277" t="s">
        <v>844</v>
      </c>
      <c r="S86" s="147"/>
      <c r="T86" s="278">
        <v>10</v>
      </c>
      <c r="U86" s="269"/>
    </row>
    <row r="87" spans="1:21" s="162" customFormat="1" ht="39" customHeight="1">
      <c r="A87" s="164">
        <v>13</v>
      </c>
      <c r="B87" s="175"/>
      <c r="C87" s="206" t="s">
        <v>279</v>
      </c>
      <c r="D87" s="206" t="s">
        <v>6</v>
      </c>
      <c r="E87" s="206">
        <v>9</v>
      </c>
      <c r="F87" s="119">
        <v>8</v>
      </c>
      <c r="G87" s="203" t="str">
        <f>C87</f>
        <v>Xã A Ngo</v>
      </c>
      <c r="H87" s="197"/>
      <c r="I87" s="197"/>
      <c r="J87" s="197"/>
      <c r="K87" s="119" t="str">
        <f>C87</f>
        <v>Xã A Ngo</v>
      </c>
      <c r="L87" s="119">
        <v>5</v>
      </c>
      <c r="M87" s="199"/>
      <c r="N87" s="206" t="str">
        <f>K87</f>
        <v>Xã A Ngo</v>
      </c>
      <c r="O87" s="197">
        <f t="shared" si="11"/>
        <v>5</v>
      </c>
      <c r="P87" s="197">
        <f t="shared" si="11"/>
        <v>0</v>
      </c>
      <c r="Q87" s="119" t="str">
        <f>K87</f>
        <v>Xã A Ngo</v>
      </c>
      <c r="R87" s="199"/>
      <c r="S87" s="199"/>
      <c r="T87" s="119">
        <v>12</v>
      </c>
      <c r="U87" s="119" t="s">
        <v>2084</v>
      </c>
    </row>
    <row r="88" spans="1:21" s="162" customFormat="1" ht="39" customHeight="1">
      <c r="A88" s="164"/>
      <c r="B88" s="175"/>
      <c r="C88" s="119"/>
      <c r="D88" s="119"/>
      <c r="E88" s="200" t="s">
        <v>828</v>
      </c>
      <c r="F88" s="199" t="str">
        <f>E88</f>
        <v>Thôn La Lay</v>
      </c>
      <c r="G88" s="203"/>
      <c r="H88" s="197" t="str">
        <f>E88</f>
        <v>Thôn La Lay</v>
      </c>
      <c r="I88" s="197"/>
      <c r="J88" s="197"/>
      <c r="K88" s="119"/>
      <c r="L88" s="199" t="str">
        <f>E88</f>
        <v>Thôn La Lay</v>
      </c>
      <c r="M88" s="199"/>
      <c r="N88" s="199"/>
      <c r="O88" s="197" t="str">
        <f t="shared" si="11"/>
        <v>Thôn La Lay</v>
      </c>
      <c r="P88" s="197">
        <f t="shared" si="11"/>
        <v>0</v>
      </c>
      <c r="Q88" s="199"/>
      <c r="R88" s="215" t="str">
        <f>O88</f>
        <v>Thôn La Lay</v>
      </c>
      <c r="S88" s="199"/>
      <c r="T88" s="199">
        <v>10</v>
      </c>
      <c r="U88" s="119"/>
    </row>
    <row r="89" spans="1:21" s="162" customFormat="1" ht="39" customHeight="1">
      <c r="A89" s="164"/>
      <c r="B89" s="175"/>
      <c r="C89" s="206"/>
      <c r="D89" s="206"/>
      <c r="E89" s="200" t="s">
        <v>829</v>
      </c>
      <c r="F89" s="199" t="str">
        <f aca="true" t="shared" si="14" ref="F89:F97">E89</f>
        <v>Thôn A Đeng</v>
      </c>
      <c r="G89" s="203"/>
      <c r="H89" s="197" t="str">
        <f aca="true" t="shared" si="15" ref="H89:H97">E89</f>
        <v>Thôn A Đeng</v>
      </c>
      <c r="I89" s="197"/>
      <c r="J89" s="358" t="s">
        <v>1956</v>
      </c>
      <c r="K89" s="119"/>
      <c r="L89" s="359" t="s">
        <v>829</v>
      </c>
      <c r="M89" s="199"/>
      <c r="N89" s="199"/>
      <c r="O89" s="350" t="str">
        <f t="shared" si="11"/>
        <v>Thôn A Đeng</v>
      </c>
      <c r="P89" s="197">
        <f t="shared" si="11"/>
        <v>0</v>
      </c>
      <c r="Q89" s="199"/>
      <c r="R89" s="215" t="str">
        <f>O89</f>
        <v>Thôn A Đeng</v>
      </c>
      <c r="S89" s="199"/>
      <c r="T89" s="199">
        <v>10</v>
      </c>
      <c r="U89" s="119" t="s">
        <v>2085</v>
      </c>
    </row>
    <row r="90" spans="1:21" s="162" customFormat="1" ht="39" customHeight="1">
      <c r="A90" s="164"/>
      <c r="B90" s="175"/>
      <c r="C90" s="206"/>
      <c r="D90" s="206"/>
      <c r="E90" s="200" t="s">
        <v>832</v>
      </c>
      <c r="F90" s="199" t="str">
        <f>E90</f>
        <v>Thôn A Đang</v>
      </c>
      <c r="G90" s="203"/>
      <c r="H90" s="197" t="str">
        <f>E90</f>
        <v>Thôn A Đang</v>
      </c>
      <c r="I90" s="197"/>
      <c r="J90" s="358"/>
      <c r="K90" s="119"/>
      <c r="L90" s="359"/>
      <c r="M90" s="199"/>
      <c r="N90" s="199"/>
      <c r="O90" s="351"/>
      <c r="P90" s="197">
        <f t="shared" si="11"/>
        <v>0</v>
      </c>
      <c r="Q90" s="199"/>
      <c r="R90" s="199"/>
      <c r="S90" s="199"/>
      <c r="T90" s="199"/>
      <c r="U90" s="119"/>
    </row>
    <row r="91" spans="1:21" s="162" customFormat="1" ht="65.25" customHeight="1">
      <c r="A91" s="164"/>
      <c r="B91" s="175"/>
      <c r="C91" s="206"/>
      <c r="D91" s="206"/>
      <c r="E91" s="200" t="s">
        <v>836</v>
      </c>
      <c r="F91" s="199" t="s">
        <v>836</v>
      </c>
      <c r="G91" s="203"/>
      <c r="H91" s="197"/>
      <c r="I91" s="197"/>
      <c r="J91" s="197" t="s">
        <v>1958</v>
      </c>
      <c r="K91" s="119"/>
      <c r="L91" s="199" t="s">
        <v>796</v>
      </c>
      <c r="M91" s="199"/>
      <c r="N91" s="199"/>
      <c r="O91" s="197" t="str">
        <f>L91</f>
        <v>Thôn A La</v>
      </c>
      <c r="P91" s="197"/>
      <c r="Q91" s="199"/>
      <c r="R91" s="215" t="s">
        <v>836</v>
      </c>
      <c r="S91" s="199"/>
      <c r="T91" s="199">
        <v>10</v>
      </c>
      <c r="U91" s="119"/>
    </row>
    <row r="92" spans="1:21" s="162" customFormat="1" ht="54" customHeight="1">
      <c r="A92" s="164"/>
      <c r="B92" s="175"/>
      <c r="C92" s="206"/>
      <c r="D92" s="206"/>
      <c r="E92" s="200" t="s">
        <v>2032</v>
      </c>
      <c r="G92" s="203"/>
      <c r="H92" s="197" t="str">
        <f t="shared" si="15"/>
        <v>Thôn A Rông trên</v>
      </c>
      <c r="I92" s="197"/>
      <c r="K92" s="119"/>
      <c r="L92" s="285" t="str">
        <f>H92</f>
        <v>Thôn A Rông trên</v>
      </c>
      <c r="M92" s="199"/>
      <c r="N92" s="199"/>
      <c r="O92" s="284" t="str">
        <f>H92</f>
        <v>Thôn A Rông trên</v>
      </c>
      <c r="P92" s="197">
        <f t="shared" si="11"/>
        <v>0</v>
      </c>
      <c r="Q92" s="199"/>
      <c r="R92" s="285" t="str">
        <f>O92</f>
        <v>Thôn A Rông trên</v>
      </c>
      <c r="S92" s="199"/>
      <c r="T92" s="286">
        <v>10</v>
      </c>
      <c r="U92" s="119"/>
    </row>
    <row r="93" spans="1:21" s="162" customFormat="1" ht="39" customHeight="1">
      <c r="A93" s="164"/>
      <c r="B93" s="175"/>
      <c r="C93" s="206"/>
      <c r="D93" s="206"/>
      <c r="E93" s="200" t="s">
        <v>945</v>
      </c>
      <c r="F93" s="199"/>
      <c r="G93" s="203"/>
      <c r="H93" s="197" t="str">
        <f t="shared" si="15"/>
        <v>Thôn A Rông dưới</v>
      </c>
      <c r="I93" s="197"/>
      <c r="J93" s="358" t="s">
        <v>1957</v>
      </c>
      <c r="K93" s="119"/>
      <c r="L93" s="359" t="s">
        <v>835</v>
      </c>
      <c r="M93" s="199"/>
      <c r="N93" s="199"/>
      <c r="O93" s="350" t="str">
        <f t="shared" si="11"/>
        <v>Thôn A Ngo</v>
      </c>
      <c r="P93" s="197">
        <f t="shared" si="11"/>
        <v>0</v>
      </c>
      <c r="Q93" s="199"/>
      <c r="R93" s="221" t="s">
        <v>2083</v>
      </c>
      <c r="S93" s="199"/>
      <c r="T93" s="204">
        <v>10</v>
      </c>
      <c r="U93" s="119"/>
    </row>
    <row r="94" spans="1:21" s="162" customFormat="1" ht="39" customHeight="1">
      <c r="A94" s="164"/>
      <c r="B94" s="175"/>
      <c r="C94" s="206"/>
      <c r="D94" s="206"/>
      <c r="E94" s="200" t="s">
        <v>796</v>
      </c>
      <c r="F94" s="199" t="str">
        <f t="shared" si="14"/>
        <v>Thôn A La</v>
      </c>
      <c r="G94" s="203"/>
      <c r="H94" s="197" t="str">
        <f t="shared" si="15"/>
        <v>Thôn A La</v>
      </c>
      <c r="I94" s="197"/>
      <c r="J94" s="358"/>
      <c r="K94" s="119"/>
      <c r="L94" s="359"/>
      <c r="M94" s="199"/>
      <c r="N94" s="199"/>
      <c r="O94" s="356"/>
      <c r="P94" s="197">
        <f t="shared" si="11"/>
        <v>0</v>
      </c>
      <c r="Q94" s="199"/>
      <c r="R94" s="211" t="s">
        <v>796</v>
      </c>
      <c r="S94" s="199"/>
      <c r="T94" s="204">
        <v>10</v>
      </c>
      <c r="U94" s="119"/>
    </row>
    <row r="95" spans="1:21" s="162" customFormat="1" ht="39" customHeight="1">
      <c r="A95" s="164"/>
      <c r="B95" s="175"/>
      <c r="C95" s="206"/>
      <c r="D95" s="206"/>
      <c r="E95" s="200" t="s">
        <v>835</v>
      </c>
      <c r="F95" s="199" t="str">
        <f t="shared" si="14"/>
        <v>Thôn A Ngo</v>
      </c>
      <c r="G95" s="203"/>
      <c r="H95" s="197" t="str">
        <f t="shared" si="15"/>
        <v>Thôn A Ngo</v>
      </c>
      <c r="I95" s="197"/>
      <c r="J95" s="358"/>
      <c r="K95" s="119"/>
      <c r="L95" s="359"/>
      <c r="M95" s="199"/>
      <c r="N95" s="199"/>
      <c r="O95" s="351"/>
      <c r="P95" s="197">
        <f t="shared" si="11"/>
        <v>0</v>
      </c>
      <c r="Q95" s="199"/>
      <c r="R95" s="201" t="s">
        <v>835</v>
      </c>
      <c r="S95" s="199"/>
      <c r="T95" s="204">
        <v>10</v>
      </c>
      <c r="U95" s="119"/>
    </row>
    <row r="96" spans="1:21" s="162" customFormat="1" ht="39" customHeight="1">
      <c r="A96" s="164"/>
      <c r="B96" s="175"/>
      <c r="C96" s="206"/>
      <c r="D96" s="206"/>
      <c r="E96" s="200" t="s">
        <v>840</v>
      </c>
      <c r="F96" s="199" t="str">
        <f t="shared" si="14"/>
        <v>Thôn Kỳ Ne</v>
      </c>
      <c r="G96" s="203"/>
      <c r="H96" s="197" t="str">
        <f t="shared" si="15"/>
        <v>Thôn Kỳ Ne</v>
      </c>
      <c r="I96" s="197"/>
      <c r="J96" s="358" t="s">
        <v>1959</v>
      </c>
      <c r="K96" s="119"/>
      <c r="L96" s="359" t="s">
        <v>839</v>
      </c>
      <c r="M96" s="199"/>
      <c r="N96" s="199"/>
      <c r="O96" s="350" t="str">
        <f t="shared" si="11"/>
        <v>Thôn Kỳ Neh</v>
      </c>
      <c r="P96" s="197">
        <f t="shared" si="11"/>
        <v>0</v>
      </c>
      <c r="Q96" s="199"/>
      <c r="R96" s="221"/>
      <c r="S96" s="199"/>
      <c r="T96" s="152"/>
      <c r="U96" s="119"/>
    </row>
    <row r="97" spans="1:21" s="162" customFormat="1" ht="39" customHeight="1">
      <c r="A97" s="164"/>
      <c r="B97" s="175"/>
      <c r="C97" s="206"/>
      <c r="D97" s="206"/>
      <c r="E97" s="200" t="s">
        <v>838</v>
      </c>
      <c r="F97" s="199" t="str">
        <f t="shared" si="14"/>
        <v>Thôn Ăng Công</v>
      </c>
      <c r="G97" s="203"/>
      <c r="H97" s="197" t="str">
        <f t="shared" si="15"/>
        <v>Thôn Ăng Công</v>
      </c>
      <c r="I97" s="197"/>
      <c r="J97" s="358"/>
      <c r="K97" s="119"/>
      <c r="L97" s="359"/>
      <c r="M97" s="199"/>
      <c r="N97" s="199"/>
      <c r="O97" s="351"/>
      <c r="P97" s="197">
        <f t="shared" si="11"/>
        <v>0</v>
      </c>
      <c r="Q97" s="199"/>
      <c r="R97" s="222" t="s">
        <v>2086</v>
      </c>
      <c r="S97" s="199"/>
      <c r="T97" s="204">
        <v>10</v>
      </c>
      <c r="U97" s="119"/>
    </row>
    <row r="98" spans="1:21" s="162" customFormat="1" ht="39" customHeight="1">
      <c r="A98" s="164">
        <v>14</v>
      </c>
      <c r="B98" s="175"/>
      <c r="C98" s="206" t="s">
        <v>189</v>
      </c>
      <c r="D98" s="206" t="s">
        <v>6</v>
      </c>
      <c r="E98" s="206">
        <v>9</v>
      </c>
      <c r="F98" s="119">
        <v>6</v>
      </c>
      <c r="G98" s="203" t="str">
        <f>C98</f>
        <v>Xã Tà Long</v>
      </c>
      <c r="H98" s="197"/>
      <c r="I98" s="197"/>
      <c r="J98" s="197"/>
      <c r="K98" s="119" t="str">
        <f>C98</f>
        <v>Xã Tà Long</v>
      </c>
      <c r="L98" s="119">
        <v>8</v>
      </c>
      <c r="M98" s="199"/>
      <c r="N98" s="206" t="str">
        <f>K98</f>
        <v>Xã Tà Long</v>
      </c>
      <c r="O98" s="197">
        <f t="shared" si="11"/>
        <v>8</v>
      </c>
      <c r="P98" s="197">
        <f t="shared" si="11"/>
        <v>0</v>
      </c>
      <c r="Q98" s="119" t="str">
        <f>K98</f>
        <v>Xã Tà Long</v>
      </c>
      <c r="R98" s="199"/>
      <c r="S98" s="199"/>
      <c r="T98" s="119">
        <v>12</v>
      </c>
      <c r="U98" s="119"/>
    </row>
    <row r="99" spans="1:21" s="162" customFormat="1" ht="39" customHeight="1">
      <c r="A99" s="164"/>
      <c r="B99" s="175"/>
      <c r="C99" s="119"/>
      <c r="D99" s="119"/>
      <c r="E99" s="200" t="s">
        <v>1607</v>
      </c>
      <c r="F99" s="199" t="str">
        <f>E99</f>
        <v>Kè</v>
      </c>
      <c r="G99" s="203"/>
      <c r="H99" s="197" t="str">
        <f>E99</f>
        <v>Kè</v>
      </c>
      <c r="I99" s="197"/>
      <c r="J99" s="358" t="s">
        <v>1966</v>
      </c>
      <c r="K99" s="119"/>
      <c r="L99" s="359" t="s">
        <v>2063</v>
      </c>
      <c r="M99" s="199"/>
      <c r="N99" s="199"/>
      <c r="O99" s="350" t="str">
        <f t="shared" si="11"/>
        <v>Thôn Trại Cá</v>
      </c>
      <c r="P99" s="197">
        <f t="shared" si="11"/>
        <v>0</v>
      </c>
      <c r="Q99" s="199"/>
      <c r="R99" s="354" t="str">
        <f>O99</f>
        <v>Thôn Trại Cá</v>
      </c>
      <c r="S99" s="199"/>
      <c r="T99" s="352">
        <v>10</v>
      </c>
      <c r="U99" s="119"/>
    </row>
    <row r="100" spans="1:21" s="162" customFormat="1" ht="39" customHeight="1">
      <c r="A100" s="164"/>
      <c r="B100" s="175"/>
      <c r="C100" s="206"/>
      <c r="D100" s="206"/>
      <c r="E100" s="200" t="s">
        <v>1608</v>
      </c>
      <c r="F100" s="199"/>
      <c r="G100" s="203"/>
      <c r="H100" s="197" t="str">
        <f aca="true" t="shared" si="16" ref="H100:H107">E100</f>
        <v>Vôi</v>
      </c>
      <c r="I100" s="197"/>
      <c r="J100" s="358"/>
      <c r="K100" s="119"/>
      <c r="L100" s="359"/>
      <c r="M100" s="199"/>
      <c r="N100" s="199"/>
      <c r="O100" s="351"/>
      <c r="P100" s="197">
        <f t="shared" si="11"/>
        <v>0</v>
      </c>
      <c r="Q100" s="199"/>
      <c r="R100" s="353"/>
      <c r="S100" s="199"/>
      <c r="T100" s="353"/>
      <c r="U100" s="119"/>
    </row>
    <row r="101" spans="1:21" s="162" customFormat="1" ht="39" customHeight="1">
      <c r="A101" s="164"/>
      <c r="B101" s="175"/>
      <c r="C101" s="206"/>
      <c r="D101" s="206"/>
      <c r="E101" s="200" t="s">
        <v>1609</v>
      </c>
      <c r="F101" s="199" t="str">
        <f aca="true" t="shared" si="17" ref="F101:F107">E101</f>
        <v>Tà Lao</v>
      </c>
      <c r="G101" s="203"/>
      <c r="H101" s="197" t="str">
        <f t="shared" si="16"/>
        <v>Tà Lao</v>
      </c>
      <c r="I101" s="197"/>
      <c r="J101" s="197"/>
      <c r="K101" s="119"/>
      <c r="L101" s="199" t="str">
        <f>E101</f>
        <v>Tà Lao</v>
      </c>
      <c r="M101" s="199"/>
      <c r="N101" s="199"/>
      <c r="O101" s="197" t="str">
        <f t="shared" si="11"/>
        <v>Tà Lao</v>
      </c>
      <c r="P101" s="197">
        <f t="shared" si="11"/>
        <v>0</v>
      </c>
      <c r="Q101" s="199"/>
      <c r="R101" s="215" t="str">
        <f>O101</f>
        <v>Tà Lao</v>
      </c>
      <c r="S101" s="199"/>
      <c r="T101" s="199">
        <v>10</v>
      </c>
      <c r="U101" s="119"/>
    </row>
    <row r="102" spans="1:21" s="162" customFormat="1" ht="39" customHeight="1">
      <c r="A102" s="164"/>
      <c r="B102" s="175"/>
      <c r="C102" s="206"/>
      <c r="D102" s="206"/>
      <c r="E102" s="200" t="s">
        <v>2065</v>
      </c>
      <c r="F102" s="199"/>
      <c r="G102" s="203"/>
      <c r="H102" s="197" t="str">
        <f t="shared" si="16"/>
        <v>Thôn Pa Hy</v>
      </c>
      <c r="I102" s="197"/>
      <c r="J102" s="197"/>
      <c r="K102" s="119"/>
      <c r="L102" s="199" t="str">
        <f>E102</f>
        <v>Thôn Pa Hy</v>
      </c>
      <c r="M102" s="199"/>
      <c r="N102" s="199"/>
      <c r="O102" s="197" t="str">
        <f t="shared" si="11"/>
        <v>Thôn Pa Hy</v>
      </c>
      <c r="P102" s="197">
        <f t="shared" si="11"/>
        <v>0</v>
      </c>
      <c r="Q102" s="199"/>
      <c r="R102" s="215" t="str">
        <f>O102</f>
        <v>Thôn Pa Hy</v>
      </c>
      <c r="S102" s="199"/>
      <c r="T102" s="199">
        <v>10</v>
      </c>
      <c r="U102" s="119"/>
    </row>
    <row r="103" spans="1:21" s="162" customFormat="1" ht="45.75" customHeight="1">
      <c r="A103" s="164"/>
      <c r="B103" s="175"/>
      <c r="C103" s="206"/>
      <c r="D103" s="206"/>
      <c r="E103" s="200" t="s">
        <v>1611</v>
      </c>
      <c r="F103" s="199" t="str">
        <f t="shared" si="17"/>
        <v>Ly Tôn</v>
      </c>
      <c r="G103" s="203"/>
      <c r="H103" s="197" t="str">
        <f t="shared" si="16"/>
        <v>Ly Tôn</v>
      </c>
      <c r="I103" s="197"/>
      <c r="J103" s="197" t="s">
        <v>864</v>
      </c>
      <c r="K103" s="119"/>
      <c r="L103" s="199" t="s">
        <v>1967</v>
      </c>
      <c r="M103" s="199"/>
      <c r="N103" s="199"/>
      <c r="O103" s="197" t="str">
        <f t="shared" si="11"/>
        <v>thôn Ly tôn</v>
      </c>
      <c r="P103" s="197">
        <f t="shared" si="11"/>
        <v>0</v>
      </c>
      <c r="Q103" s="199"/>
      <c r="R103" s="215" t="str">
        <f>O103</f>
        <v>thôn Ly tôn</v>
      </c>
      <c r="S103" s="199"/>
      <c r="T103" s="199">
        <v>10</v>
      </c>
      <c r="U103" s="119"/>
    </row>
    <row r="104" spans="1:21" s="162" customFormat="1" ht="47.25" customHeight="1">
      <c r="A104" s="164"/>
      <c r="B104" s="175"/>
      <c r="C104" s="206"/>
      <c r="D104" s="206"/>
      <c r="E104" s="200" t="s">
        <v>1612</v>
      </c>
      <c r="F104" s="199" t="str">
        <f t="shared" si="17"/>
        <v>Ba Ngày</v>
      </c>
      <c r="G104" s="203"/>
      <c r="H104" s="197" t="str">
        <f t="shared" si="16"/>
        <v>Ba Ngày</v>
      </c>
      <c r="I104" s="197"/>
      <c r="J104" s="197" t="s">
        <v>1968</v>
      </c>
      <c r="K104" s="119"/>
      <c r="L104" s="199" t="s">
        <v>869</v>
      </c>
      <c r="M104" s="199"/>
      <c r="N104" s="199"/>
      <c r="O104" s="197" t="str">
        <f t="shared" si="11"/>
        <v>Thôn Pa Ngày</v>
      </c>
      <c r="P104" s="197">
        <f t="shared" si="11"/>
        <v>0</v>
      </c>
      <c r="Q104" s="199"/>
      <c r="R104" s="215" t="str">
        <f>O104</f>
        <v>Thôn Pa Ngày</v>
      </c>
      <c r="S104" s="199"/>
      <c r="T104" s="199">
        <v>10</v>
      </c>
      <c r="U104" s="119"/>
    </row>
    <row r="105" spans="1:21" s="162" customFormat="1" ht="39" customHeight="1">
      <c r="A105" s="164"/>
      <c r="B105" s="175"/>
      <c r="C105" s="206"/>
      <c r="D105" s="206"/>
      <c r="E105" s="200" t="s">
        <v>1613</v>
      </c>
      <c r="F105" s="199"/>
      <c r="G105" s="203"/>
      <c r="H105" s="197" t="str">
        <f t="shared" si="16"/>
        <v>Sa Ta</v>
      </c>
      <c r="I105" s="197"/>
      <c r="J105" s="197"/>
      <c r="K105" s="119"/>
      <c r="L105" s="199" t="str">
        <f>E105</f>
        <v>Sa Ta</v>
      </c>
      <c r="M105" s="199"/>
      <c r="N105" s="199"/>
      <c r="O105" s="197" t="str">
        <f t="shared" si="11"/>
        <v>Sa Ta</v>
      </c>
      <c r="P105" s="197">
        <f t="shared" si="11"/>
        <v>0</v>
      </c>
      <c r="Q105" s="199"/>
      <c r="R105" s="215" t="str">
        <f>O105</f>
        <v>Sa Ta</v>
      </c>
      <c r="S105" s="199"/>
      <c r="T105" s="199">
        <v>10</v>
      </c>
      <c r="U105" s="119"/>
    </row>
    <row r="106" spans="1:21" s="162" customFormat="1" ht="39" customHeight="1">
      <c r="A106" s="164"/>
      <c r="B106" s="175"/>
      <c r="C106" s="206"/>
      <c r="D106" s="206"/>
      <c r="E106" s="200" t="s">
        <v>2064</v>
      </c>
      <c r="F106" s="199" t="str">
        <f t="shared" si="17"/>
        <v>Thôn A Đu </v>
      </c>
      <c r="G106" s="203"/>
      <c r="H106" s="197" t="str">
        <f t="shared" si="16"/>
        <v>Thôn A Đu </v>
      </c>
      <c r="I106" s="197"/>
      <c r="J106" s="197"/>
      <c r="K106" s="119"/>
      <c r="L106" s="199" t="str">
        <f>E106</f>
        <v>Thôn A Đu </v>
      </c>
      <c r="M106" s="199"/>
      <c r="N106" s="199"/>
      <c r="O106" s="197" t="str">
        <f t="shared" si="11"/>
        <v>Thôn A Đu </v>
      </c>
      <c r="P106" s="197">
        <f t="shared" si="11"/>
        <v>0</v>
      </c>
      <c r="Q106" s="199"/>
      <c r="R106" s="199"/>
      <c r="S106" s="199"/>
      <c r="T106" s="199"/>
      <c r="U106" s="119"/>
    </row>
    <row r="107" spans="1:21" s="162" customFormat="1" ht="39" customHeight="1">
      <c r="A107" s="164"/>
      <c r="B107" s="175"/>
      <c r="C107" s="206"/>
      <c r="D107" s="206"/>
      <c r="E107" s="200" t="s">
        <v>1615</v>
      </c>
      <c r="F107" s="199" t="str">
        <f t="shared" si="17"/>
        <v>Chai</v>
      </c>
      <c r="G107" s="203"/>
      <c r="H107" s="197" t="str">
        <f t="shared" si="16"/>
        <v>Chai</v>
      </c>
      <c r="I107" s="197"/>
      <c r="J107" s="197"/>
      <c r="K107" s="119"/>
      <c r="L107" s="199" t="str">
        <f>E107</f>
        <v>Chai</v>
      </c>
      <c r="M107" s="199"/>
      <c r="N107" s="199"/>
      <c r="O107" s="197" t="str">
        <f t="shared" si="11"/>
        <v>Chai</v>
      </c>
      <c r="P107" s="197">
        <f t="shared" si="11"/>
        <v>0</v>
      </c>
      <c r="Q107" s="199"/>
      <c r="R107" s="215" t="str">
        <f>O107</f>
        <v>Chai</v>
      </c>
      <c r="S107" s="199"/>
      <c r="T107" s="199">
        <v>10</v>
      </c>
      <c r="U107" s="119"/>
    </row>
    <row r="108" spans="1:21" s="162" customFormat="1" ht="39" customHeight="1">
      <c r="A108" s="188" t="s">
        <v>1616</v>
      </c>
      <c r="B108" s="191" t="s">
        <v>177</v>
      </c>
      <c r="C108" s="195"/>
      <c r="D108" s="195"/>
      <c r="E108" s="195"/>
      <c r="F108" s="195"/>
      <c r="G108" s="265">
        <v>13</v>
      </c>
      <c r="H108" s="266">
        <v>117</v>
      </c>
      <c r="I108" s="266"/>
      <c r="J108" s="266"/>
      <c r="K108" s="195">
        <v>12</v>
      </c>
      <c r="L108" s="195"/>
      <c r="M108" s="279"/>
      <c r="N108" s="206">
        <f>K108</f>
        <v>12</v>
      </c>
      <c r="O108" s="197">
        <f t="shared" si="11"/>
        <v>0</v>
      </c>
      <c r="P108" s="279"/>
      <c r="Q108" s="279"/>
      <c r="R108" s="279"/>
      <c r="S108" s="279"/>
      <c r="T108" s="279"/>
      <c r="U108" s="195"/>
    </row>
    <row r="109" spans="1:21" ht="39" customHeight="1">
      <c r="A109" s="164">
        <v>6</v>
      </c>
      <c r="B109" s="18"/>
      <c r="C109" s="119" t="s">
        <v>779</v>
      </c>
      <c r="D109" s="119" t="s">
        <v>5</v>
      </c>
      <c r="E109" s="119">
        <v>8</v>
      </c>
      <c r="F109" s="199">
        <v>2</v>
      </c>
      <c r="G109" s="203"/>
      <c r="H109" s="197"/>
      <c r="I109" s="197"/>
      <c r="J109" s="197"/>
      <c r="K109" s="199"/>
      <c r="L109" s="199"/>
      <c r="M109" s="199"/>
      <c r="N109" s="199"/>
      <c r="O109" s="197">
        <f aca="true" t="shared" si="18" ref="O109:P131">L109</f>
        <v>0</v>
      </c>
      <c r="P109" s="27">
        <f t="shared" si="18"/>
        <v>0</v>
      </c>
      <c r="Q109" s="199"/>
      <c r="R109" s="199"/>
      <c r="S109" s="199"/>
      <c r="T109" s="199"/>
      <c r="U109" s="199"/>
    </row>
    <row r="110" spans="1:21" ht="39" customHeight="1">
      <c r="A110" s="164"/>
      <c r="B110" s="18"/>
      <c r="C110" s="199"/>
      <c r="D110" s="199"/>
      <c r="E110" s="199" t="s">
        <v>1665</v>
      </c>
      <c r="F110" s="199" t="s">
        <v>780</v>
      </c>
      <c r="G110" s="203"/>
      <c r="H110" s="197" t="str">
        <f aca="true" t="shared" si="19" ref="H110:H128">F110</f>
        <v>Thôn Hà</v>
      </c>
      <c r="I110" s="197"/>
      <c r="J110" s="350" t="s">
        <v>2011</v>
      </c>
      <c r="K110" s="199"/>
      <c r="L110" s="199"/>
      <c r="M110" s="352" t="s">
        <v>122</v>
      </c>
      <c r="N110" s="204"/>
      <c r="O110" s="197">
        <f t="shared" si="18"/>
        <v>0</v>
      </c>
      <c r="P110" s="374" t="str">
        <f t="shared" si="18"/>
        <v>Thôn Hà Lệt</v>
      </c>
      <c r="Q110" s="204"/>
      <c r="R110" s="204"/>
      <c r="S110" s="362" t="str">
        <f>P110</f>
        <v>Thôn Hà Lệt</v>
      </c>
      <c r="T110" s="352">
        <v>4</v>
      </c>
      <c r="U110" s="199"/>
    </row>
    <row r="111" spans="1:21" ht="39" customHeight="1">
      <c r="A111" s="164"/>
      <c r="B111" s="18"/>
      <c r="C111" s="199"/>
      <c r="D111" s="199"/>
      <c r="E111" s="199" t="s">
        <v>1666</v>
      </c>
      <c r="F111" s="199" t="s">
        <v>1925</v>
      </c>
      <c r="G111" s="203"/>
      <c r="H111" s="197" t="str">
        <f t="shared" si="19"/>
        <v>Thôn lệt</v>
      </c>
      <c r="I111" s="197"/>
      <c r="J111" s="351"/>
      <c r="K111" s="199"/>
      <c r="L111" s="199"/>
      <c r="M111" s="353"/>
      <c r="N111" s="201"/>
      <c r="O111" s="197">
        <f t="shared" si="18"/>
        <v>0</v>
      </c>
      <c r="P111" s="375"/>
      <c r="Q111" s="201"/>
      <c r="R111" s="201"/>
      <c r="S111" s="353"/>
      <c r="T111" s="353"/>
      <c r="U111" s="199"/>
    </row>
    <row r="112" spans="1:21" ht="39" customHeight="1">
      <c r="A112" s="164">
        <v>7</v>
      </c>
      <c r="B112" s="18"/>
      <c r="C112" s="119" t="s">
        <v>782</v>
      </c>
      <c r="D112" s="119" t="s">
        <v>5</v>
      </c>
      <c r="E112" s="119">
        <v>12</v>
      </c>
      <c r="F112" s="119">
        <v>2</v>
      </c>
      <c r="G112" s="203"/>
      <c r="H112" s="197"/>
      <c r="I112" s="197"/>
      <c r="J112" s="197"/>
      <c r="K112" s="199"/>
      <c r="L112" s="199"/>
      <c r="M112" s="199"/>
      <c r="N112" s="199"/>
      <c r="O112" s="197">
        <f t="shared" si="18"/>
        <v>0</v>
      </c>
      <c r="P112" s="27">
        <f t="shared" si="18"/>
        <v>0</v>
      </c>
      <c r="Q112" s="199"/>
      <c r="R112" s="199"/>
      <c r="S112" s="199"/>
      <c r="T112" s="199"/>
      <c r="U112" s="199"/>
    </row>
    <row r="113" spans="1:21" ht="39" customHeight="1">
      <c r="A113" s="164"/>
      <c r="B113" s="18"/>
      <c r="C113" s="199"/>
      <c r="D113" s="199"/>
      <c r="E113" s="199" t="s">
        <v>1677</v>
      </c>
      <c r="F113" s="199" t="str">
        <f>E113</f>
        <v>Bản Khe Đá</v>
      </c>
      <c r="G113" s="203"/>
      <c r="H113" s="197" t="str">
        <f t="shared" si="19"/>
        <v>Bản Khe Đá</v>
      </c>
      <c r="I113" s="197"/>
      <c r="J113" s="197"/>
      <c r="K113" s="199"/>
      <c r="L113" s="199"/>
      <c r="M113" s="215" t="str">
        <f>H113</f>
        <v>Bản Khe Đá</v>
      </c>
      <c r="N113" s="215"/>
      <c r="O113" s="197">
        <f t="shared" si="18"/>
        <v>0</v>
      </c>
      <c r="P113" s="27" t="str">
        <f t="shared" si="18"/>
        <v>Bản Khe Đá</v>
      </c>
      <c r="Q113" s="215"/>
      <c r="R113" s="215"/>
      <c r="S113" s="215"/>
      <c r="T113" s="215"/>
      <c r="U113" s="199"/>
    </row>
    <row r="114" spans="1:21" ht="39" customHeight="1">
      <c r="A114" s="164"/>
      <c r="B114" s="18"/>
      <c r="C114" s="199"/>
      <c r="D114" s="199"/>
      <c r="E114" s="199" t="s">
        <v>1678</v>
      </c>
      <c r="F114" s="199" t="str">
        <f>E114</f>
        <v>Bản Ka Túp</v>
      </c>
      <c r="G114" s="203"/>
      <c r="H114" s="197" t="str">
        <f t="shared" si="19"/>
        <v>Bản Ka Túp</v>
      </c>
      <c r="I114" s="197"/>
      <c r="J114" s="197"/>
      <c r="K114" s="199"/>
      <c r="L114" s="199"/>
      <c r="M114" s="215" t="str">
        <f>H114</f>
        <v>Bản Ka Túp</v>
      </c>
      <c r="N114" s="215"/>
      <c r="O114" s="197">
        <f t="shared" si="18"/>
        <v>0</v>
      </c>
      <c r="P114" s="27" t="str">
        <f t="shared" si="18"/>
        <v>Bản Ka Túp</v>
      </c>
      <c r="Q114" s="215"/>
      <c r="R114" s="215"/>
      <c r="S114" s="215" t="str">
        <f>P114</f>
        <v>Bản Ka Túp</v>
      </c>
      <c r="T114" s="215">
        <v>4</v>
      </c>
      <c r="U114" s="199"/>
    </row>
    <row r="115" spans="1:21" ht="39" customHeight="1">
      <c r="A115" s="164">
        <v>8</v>
      </c>
      <c r="B115" s="18"/>
      <c r="C115" s="119" t="s">
        <v>785</v>
      </c>
      <c r="D115" s="119" t="s">
        <v>5</v>
      </c>
      <c r="E115" s="119">
        <v>13</v>
      </c>
      <c r="F115" s="119">
        <v>2</v>
      </c>
      <c r="G115" s="203"/>
      <c r="H115" s="197"/>
      <c r="I115" s="197"/>
      <c r="J115" s="197"/>
      <c r="K115" s="199"/>
      <c r="L115" s="199"/>
      <c r="M115" s="199"/>
      <c r="N115" s="199"/>
      <c r="O115" s="197">
        <f t="shared" si="18"/>
        <v>0</v>
      </c>
      <c r="P115" s="27">
        <f t="shared" si="18"/>
        <v>0</v>
      </c>
      <c r="Q115" s="199"/>
      <c r="R115" s="199"/>
      <c r="S115" s="199"/>
      <c r="T115" s="199"/>
      <c r="U115" s="199"/>
    </row>
    <row r="116" spans="1:21" ht="39" customHeight="1">
      <c r="A116" s="164"/>
      <c r="B116" s="18"/>
      <c r="C116" s="199"/>
      <c r="D116" s="199"/>
      <c r="E116" s="199" t="s">
        <v>1685</v>
      </c>
      <c r="F116" s="199" t="str">
        <f>E116</f>
        <v>Thôn Bản Mới</v>
      </c>
      <c r="G116" s="203"/>
      <c r="H116" s="197" t="str">
        <f t="shared" si="19"/>
        <v>Thôn Bản Mới</v>
      </c>
      <c r="I116" s="197"/>
      <c r="J116" s="197" t="s">
        <v>2010</v>
      </c>
      <c r="K116" s="199"/>
      <c r="L116" s="199"/>
      <c r="M116" s="199" t="s">
        <v>788</v>
      </c>
      <c r="N116" s="199"/>
      <c r="O116" s="197">
        <f t="shared" si="18"/>
        <v>0</v>
      </c>
      <c r="P116" s="27" t="str">
        <f t="shared" si="18"/>
        <v>Thuận 1</v>
      </c>
      <c r="Q116" s="199"/>
      <c r="R116" s="199"/>
      <c r="S116" s="199"/>
      <c r="T116" s="199"/>
      <c r="U116" s="271" t="s">
        <v>2019</v>
      </c>
    </row>
    <row r="117" spans="1:21" ht="39" customHeight="1">
      <c r="A117" s="164"/>
      <c r="B117" s="18"/>
      <c r="C117" s="199"/>
      <c r="D117" s="199"/>
      <c r="E117" s="199" t="s">
        <v>1686</v>
      </c>
      <c r="F117" s="199" t="s">
        <v>1924</v>
      </c>
      <c r="G117" s="203"/>
      <c r="H117" s="197" t="str">
        <f t="shared" si="19"/>
        <v>Thôn úp Ly 2</v>
      </c>
      <c r="I117" s="197"/>
      <c r="J117" s="197"/>
      <c r="K117" s="199"/>
      <c r="L117" s="199"/>
      <c r="M117" s="215" t="str">
        <f>H117</f>
        <v>Thôn úp Ly 2</v>
      </c>
      <c r="N117" s="215"/>
      <c r="O117" s="197">
        <f t="shared" si="18"/>
        <v>0</v>
      </c>
      <c r="P117" s="27" t="str">
        <f t="shared" si="18"/>
        <v>Thôn úp Ly 2</v>
      </c>
      <c r="Q117" s="215"/>
      <c r="R117" s="215" t="str">
        <f>P117</f>
        <v>Thôn úp Ly 2</v>
      </c>
      <c r="S117" s="215"/>
      <c r="T117" s="215">
        <v>10</v>
      </c>
      <c r="U117" s="199"/>
    </row>
    <row r="118" spans="1:21" ht="39" customHeight="1">
      <c r="A118" s="164">
        <v>9</v>
      </c>
      <c r="B118" s="18"/>
      <c r="C118" s="119" t="s">
        <v>714</v>
      </c>
      <c r="D118" s="119" t="s">
        <v>6</v>
      </c>
      <c r="E118" s="119">
        <v>10</v>
      </c>
      <c r="F118" s="119">
        <v>10</v>
      </c>
      <c r="G118" s="203" t="str">
        <f>C118</f>
        <v>Xã Thanh</v>
      </c>
      <c r="H118" s="197"/>
      <c r="I118" s="197"/>
      <c r="J118" s="197"/>
      <c r="K118" s="199" t="str">
        <f>C118</f>
        <v>Xã Thanh</v>
      </c>
      <c r="L118" s="199">
        <v>6</v>
      </c>
      <c r="M118" s="199"/>
      <c r="N118" s="206" t="str">
        <f>K118</f>
        <v>Xã Thanh</v>
      </c>
      <c r="O118" s="197">
        <f t="shared" si="18"/>
        <v>6</v>
      </c>
      <c r="P118" s="27">
        <f t="shared" si="18"/>
        <v>0</v>
      </c>
      <c r="Q118" s="199" t="str">
        <f>C118</f>
        <v>Xã Thanh</v>
      </c>
      <c r="R118" s="199"/>
      <c r="S118" s="199"/>
      <c r="T118" s="199">
        <v>12</v>
      </c>
      <c r="U118" s="199"/>
    </row>
    <row r="119" spans="1:21" ht="39" customHeight="1">
      <c r="A119" s="164"/>
      <c r="B119" s="18"/>
      <c r="C119" s="199"/>
      <c r="D119" s="199"/>
      <c r="E119" s="199" t="s">
        <v>1692</v>
      </c>
      <c r="F119" s="199" t="str">
        <f>E119</f>
        <v>Bản 8 (Ba Loang)</v>
      </c>
      <c r="G119" s="203"/>
      <c r="H119" s="197" t="str">
        <f t="shared" si="19"/>
        <v>Bản 8 (Ba Loang)</v>
      </c>
      <c r="I119" s="197"/>
      <c r="J119" s="350" t="s">
        <v>2002</v>
      </c>
      <c r="K119" s="199"/>
      <c r="L119" s="352" t="s">
        <v>716</v>
      </c>
      <c r="M119" s="199"/>
      <c r="N119" s="199"/>
      <c r="O119" s="350" t="str">
        <f t="shared" si="18"/>
        <v>Thôn Ba Viêng</v>
      </c>
      <c r="P119" s="27">
        <f t="shared" si="18"/>
        <v>0</v>
      </c>
      <c r="Q119" s="199"/>
      <c r="R119" s="354" t="str">
        <f>O119</f>
        <v>Thôn Ba Viêng</v>
      </c>
      <c r="S119" s="199"/>
      <c r="T119" s="352">
        <v>10</v>
      </c>
      <c r="U119" s="199"/>
    </row>
    <row r="120" spans="1:21" ht="39" customHeight="1">
      <c r="A120" s="164"/>
      <c r="B120" s="18"/>
      <c r="C120" s="199"/>
      <c r="D120" s="199"/>
      <c r="E120" s="199" t="s">
        <v>1693</v>
      </c>
      <c r="F120" s="199" t="str">
        <f aca="true" t="shared" si="20" ref="F120:F128">E120</f>
        <v>Bản 9 (Rơ Viêng)</v>
      </c>
      <c r="G120" s="203"/>
      <c r="H120" s="197" t="str">
        <f t="shared" si="19"/>
        <v>Bản 9 (Rơ Viêng)</v>
      </c>
      <c r="I120" s="197"/>
      <c r="J120" s="351"/>
      <c r="K120" s="199"/>
      <c r="L120" s="353"/>
      <c r="M120" s="199"/>
      <c r="N120" s="199"/>
      <c r="O120" s="351"/>
      <c r="P120" s="27">
        <f t="shared" si="18"/>
        <v>0</v>
      </c>
      <c r="Q120" s="199"/>
      <c r="R120" s="355"/>
      <c r="S120" s="199"/>
      <c r="T120" s="353"/>
      <c r="U120" s="199"/>
    </row>
    <row r="121" spans="1:21" ht="39" customHeight="1">
      <c r="A121" s="164"/>
      <c r="B121" s="18"/>
      <c r="C121" s="199"/>
      <c r="D121" s="199"/>
      <c r="E121" s="199" t="s">
        <v>1694</v>
      </c>
      <c r="F121" s="199" t="str">
        <f t="shared" si="20"/>
        <v>Bản 10 (Tà Nua)</v>
      </c>
      <c r="G121" s="203"/>
      <c r="H121" s="197" t="str">
        <f t="shared" si="19"/>
        <v>Bản 10 (Tà Nua)</v>
      </c>
      <c r="I121" s="197"/>
      <c r="J121" s="197"/>
      <c r="K121" s="199"/>
      <c r="L121" s="199" t="str">
        <f>E121</f>
        <v>Bản 10 (Tà Nua)</v>
      </c>
      <c r="M121" s="199"/>
      <c r="N121" s="199"/>
      <c r="O121" s="197" t="str">
        <f t="shared" si="18"/>
        <v>Bản 10 (Tà Nua)</v>
      </c>
      <c r="P121" s="27">
        <f t="shared" si="18"/>
        <v>0</v>
      </c>
      <c r="Q121" s="199"/>
      <c r="R121" s="215" t="str">
        <f>O121</f>
        <v>Bản 10 (Tà Nua)</v>
      </c>
      <c r="S121" s="199"/>
      <c r="T121" s="199">
        <v>10</v>
      </c>
      <c r="U121" s="199"/>
    </row>
    <row r="122" spans="1:21" ht="39" customHeight="1">
      <c r="A122" s="164"/>
      <c r="B122" s="18"/>
      <c r="C122" s="199"/>
      <c r="D122" s="199"/>
      <c r="E122" s="199" t="s">
        <v>1695</v>
      </c>
      <c r="F122" s="199" t="str">
        <f t="shared" si="20"/>
        <v>Bản A Ho</v>
      </c>
      <c r="G122" s="203"/>
      <c r="H122" s="197" t="str">
        <f t="shared" si="19"/>
        <v>Bản A Ho</v>
      </c>
      <c r="I122" s="197"/>
      <c r="J122" s="197"/>
      <c r="K122" s="199"/>
      <c r="L122" s="199" t="str">
        <f>E122</f>
        <v>Bản A Ho</v>
      </c>
      <c r="M122" s="199"/>
      <c r="N122" s="199"/>
      <c r="O122" s="197" t="str">
        <f t="shared" si="18"/>
        <v>Bản A Ho</v>
      </c>
      <c r="P122" s="27">
        <f t="shared" si="18"/>
        <v>0</v>
      </c>
      <c r="Q122" s="199"/>
      <c r="R122" s="215" t="str">
        <f>O122</f>
        <v>Bản A Ho</v>
      </c>
      <c r="S122" s="199"/>
      <c r="T122" s="199">
        <v>10</v>
      </c>
      <c r="U122" s="199"/>
    </row>
    <row r="123" spans="1:21" ht="39" customHeight="1">
      <c r="A123" s="164"/>
      <c r="B123" s="18"/>
      <c r="C123" s="199"/>
      <c r="D123" s="199"/>
      <c r="E123" s="199" t="s">
        <v>1696</v>
      </c>
      <c r="F123" s="199" t="str">
        <f t="shared" si="20"/>
        <v>Bản Thanh 1</v>
      </c>
      <c r="G123" s="203"/>
      <c r="H123" s="197" t="str">
        <f t="shared" si="19"/>
        <v>Bản Thanh 1</v>
      </c>
      <c r="I123" s="197"/>
      <c r="J123" s="197"/>
      <c r="K123" s="199"/>
      <c r="L123" s="199" t="str">
        <f>E123</f>
        <v>Bản Thanh 1</v>
      </c>
      <c r="M123" s="199"/>
      <c r="N123" s="199"/>
      <c r="O123" s="197" t="str">
        <f t="shared" si="18"/>
        <v>Bản Thanh 1</v>
      </c>
      <c r="P123" s="27">
        <f t="shared" si="18"/>
        <v>0</v>
      </c>
      <c r="Q123" s="199"/>
      <c r="R123" s="215" t="str">
        <f>O123</f>
        <v>Bản Thanh 1</v>
      </c>
      <c r="S123" s="199"/>
      <c r="T123" s="199">
        <v>10</v>
      </c>
      <c r="U123" s="199"/>
    </row>
    <row r="124" spans="1:21" ht="39" customHeight="1">
      <c r="A124" s="164"/>
      <c r="B124" s="18"/>
      <c r="C124" s="199"/>
      <c r="D124" s="199"/>
      <c r="E124" s="199" t="s">
        <v>1697</v>
      </c>
      <c r="F124" s="199" t="str">
        <f t="shared" si="20"/>
        <v>Bản Thanh 4</v>
      </c>
      <c r="G124" s="203"/>
      <c r="H124" s="197" t="str">
        <f t="shared" si="19"/>
        <v>Bản Thanh 4</v>
      </c>
      <c r="I124" s="197"/>
      <c r="J124" s="350" t="s">
        <v>2003</v>
      </c>
      <c r="K124" s="199"/>
      <c r="L124" s="352" t="s">
        <v>724</v>
      </c>
      <c r="M124" s="199"/>
      <c r="N124" s="199"/>
      <c r="O124" s="350" t="str">
        <f t="shared" si="18"/>
        <v>Thôn Thanh Ô</v>
      </c>
      <c r="P124" s="27">
        <f t="shared" si="18"/>
        <v>0</v>
      </c>
      <c r="Q124" s="199"/>
      <c r="R124" s="204" t="s">
        <v>128</v>
      </c>
      <c r="S124" s="199"/>
      <c r="T124" s="204">
        <v>10</v>
      </c>
      <c r="U124" s="199"/>
    </row>
    <row r="125" spans="1:21" ht="39" customHeight="1">
      <c r="A125" s="164"/>
      <c r="B125" s="18"/>
      <c r="C125" s="199"/>
      <c r="D125" s="199"/>
      <c r="E125" s="199" t="s">
        <v>1698</v>
      </c>
      <c r="F125" s="199" t="str">
        <f t="shared" si="20"/>
        <v>Bản Ba Lọ Ô </v>
      </c>
      <c r="G125" s="203"/>
      <c r="H125" s="197" t="str">
        <f t="shared" si="19"/>
        <v>Bản Ba Lọ Ô </v>
      </c>
      <c r="I125" s="197"/>
      <c r="J125" s="351"/>
      <c r="K125" s="199"/>
      <c r="L125" s="353"/>
      <c r="M125" s="199"/>
      <c r="N125" s="199"/>
      <c r="O125" s="351"/>
      <c r="P125" s="27">
        <f t="shared" si="18"/>
        <v>0</v>
      </c>
      <c r="Q125" s="199"/>
      <c r="R125" s="201"/>
      <c r="S125" s="199"/>
      <c r="T125" s="201"/>
      <c r="U125" s="199"/>
    </row>
    <row r="126" spans="1:21" ht="39" customHeight="1">
      <c r="A126" s="164"/>
      <c r="B126" s="18"/>
      <c r="C126" s="199"/>
      <c r="D126" s="199"/>
      <c r="E126" s="199" t="s">
        <v>1699</v>
      </c>
      <c r="F126" s="199" t="str">
        <f t="shared" si="20"/>
        <v>Bản Ba Lọ Vạc</v>
      </c>
      <c r="G126" s="203"/>
      <c r="H126" s="197" t="str">
        <f t="shared" si="19"/>
        <v>Bản Ba Lọ Vạc</v>
      </c>
      <c r="I126" s="197"/>
      <c r="J126" s="350" t="s">
        <v>2004</v>
      </c>
      <c r="K126" s="199"/>
      <c r="L126" s="352" t="s">
        <v>729</v>
      </c>
      <c r="M126" s="199"/>
      <c r="N126" s="199"/>
      <c r="O126" s="350" t="str">
        <f t="shared" si="18"/>
        <v>Thôn mới</v>
      </c>
      <c r="P126" s="27">
        <f t="shared" si="18"/>
        <v>0</v>
      </c>
      <c r="Q126" s="199"/>
      <c r="R126" s="199" t="s">
        <v>129</v>
      </c>
      <c r="S126" s="199"/>
      <c r="T126" s="199">
        <v>10</v>
      </c>
      <c r="U126" s="199"/>
    </row>
    <row r="127" spans="1:21" ht="39" customHeight="1">
      <c r="A127" s="164"/>
      <c r="B127" s="18"/>
      <c r="C127" s="199"/>
      <c r="D127" s="199"/>
      <c r="E127" s="199" t="s">
        <v>1700</v>
      </c>
      <c r="F127" s="199" t="str">
        <f t="shared" si="20"/>
        <v>Bản Ta Nua Cô</v>
      </c>
      <c r="G127" s="203"/>
      <c r="H127" s="197" t="str">
        <f t="shared" si="19"/>
        <v>Bản Ta Nua Cô</v>
      </c>
      <c r="I127" s="197"/>
      <c r="J127" s="356"/>
      <c r="K127" s="199"/>
      <c r="L127" s="357"/>
      <c r="M127" s="199"/>
      <c r="N127" s="199"/>
      <c r="O127" s="356"/>
      <c r="P127" s="27">
        <f t="shared" si="18"/>
        <v>0</v>
      </c>
      <c r="Q127" s="199"/>
      <c r="R127" s="199"/>
      <c r="S127" s="199"/>
      <c r="T127" s="199"/>
      <c r="U127" s="199"/>
    </row>
    <row r="128" spans="1:21" ht="39" customHeight="1">
      <c r="A128" s="164"/>
      <c r="B128" s="18"/>
      <c r="C128" s="199"/>
      <c r="D128" s="199"/>
      <c r="E128" s="199" t="s">
        <v>130</v>
      </c>
      <c r="F128" s="199" t="str">
        <f t="shared" si="20"/>
        <v>Thôn Xung</v>
      </c>
      <c r="G128" s="203"/>
      <c r="H128" s="197" t="str">
        <f t="shared" si="19"/>
        <v>Thôn Xung</v>
      </c>
      <c r="I128" s="197"/>
      <c r="J128" s="351"/>
      <c r="K128" s="199"/>
      <c r="L128" s="353"/>
      <c r="M128" s="199"/>
      <c r="N128" s="199"/>
      <c r="O128" s="351"/>
      <c r="P128" s="27">
        <f t="shared" si="18"/>
        <v>0</v>
      </c>
      <c r="Q128" s="199"/>
      <c r="R128" s="199" t="s">
        <v>130</v>
      </c>
      <c r="S128" s="199"/>
      <c r="T128" s="199">
        <v>10</v>
      </c>
      <c r="U128" s="199"/>
    </row>
    <row r="129" spans="1:21" ht="39" customHeight="1">
      <c r="A129" s="164"/>
      <c r="B129" s="18"/>
      <c r="C129" s="199"/>
      <c r="D129" s="199"/>
      <c r="E129" s="199"/>
      <c r="F129" s="199"/>
      <c r="G129" s="203"/>
      <c r="H129" s="197"/>
      <c r="I129" s="197"/>
      <c r="J129" s="210"/>
      <c r="K129" s="199"/>
      <c r="L129" s="201"/>
      <c r="M129" s="199"/>
      <c r="N129" s="199"/>
      <c r="O129" s="210"/>
      <c r="P129" s="27"/>
      <c r="Q129" s="199"/>
      <c r="R129" s="199" t="s">
        <v>2087</v>
      </c>
      <c r="S129" s="199"/>
      <c r="T129" s="199">
        <v>10</v>
      </c>
      <c r="U129" s="199"/>
    </row>
    <row r="130" spans="1:21" ht="39" customHeight="1">
      <c r="A130" s="164">
        <v>10</v>
      </c>
      <c r="B130" s="18"/>
      <c r="C130" s="119" t="s">
        <v>688</v>
      </c>
      <c r="D130" s="119" t="s">
        <v>6</v>
      </c>
      <c r="E130" s="119">
        <v>10</v>
      </c>
      <c r="F130" s="119">
        <v>10</v>
      </c>
      <c r="G130" s="203" t="str">
        <f>C130</f>
        <v>Xã Hướng Lộc</v>
      </c>
      <c r="H130" s="197"/>
      <c r="I130" s="197"/>
      <c r="J130" s="197"/>
      <c r="K130" s="199" t="str">
        <f>C130</f>
        <v>Xã Hướng Lộc</v>
      </c>
      <c r="L130" s="199">
        <v>6</v>
      </c>
      <c r="M130" s="199"/>
      <c r="N130" s="206" t="str">
        <f>K130</f>
        <v>Xã Hướng Lộc</v>
      </c>
      <c r="O130" s="197">
        <f t="shared" si="18"/>
        <v>6</v>
      </c>
      <c r="P130" s="27">
        <f t="shared" si="18"/>
        <v>0</v>
      </c>
      <c r="Q130" s="199" t="str">
        <f>C130</f>
        <v>Xã Hướng Lộc</v>
      </c>
      <c r="R130" s="199"/>
      <c r="S130" s="199"/>
      <c r="T130" s="199">
        <v>12</v>
      </c>
      <c r="U130" s="199"/>
    </row>
    <row r="131" spans="1:21" ht="39" customHeight="1">
      <c r="A131" s="164"/>
      <c r="B131" s="18"/>
      <c r="C131" s="199"/>
      <c r="D131" s="199"/>
      <c r="E131" s="199" t="s">
        <v>692</v>
      </c>
      <c r="F131" s="199" t="str">
        <f aca="true" t="shared" si="21" ref="F131:F140">E131</f>
        <v>Thôn Cheng</v>
      </c>
      <c r="G131" s="203"/>
      <c r="H131" s="197" t="str">
        <f aca="true" t="shared" si="22" ref="H131:H195">F131</f>
        <v>Thôn Cheng</v>
      </c>
      <c r="I131" s="197"/>
      <c r="J131" s="350" t="s">
        <v>1997</v>
      </c>
      <c r="K131" s="199"/>
      <c r="L131" s="352" t="s">
        <v>167</v>
      </c>
      <c r="M131" s="199"/>
      <c r="N131" s="199"/>
      <c r="O131" s="350" t="str">
        <f t="shared" si="18"/>
        <v>Thôn Trằm Cheng</v>
      </c>
      <c r="P131" s="27">
        <f t="shared" si="18"/>
        <v>0</v>
      </c>
      <c r="Q131" s="199"/>
      <c r="R131" s="354" t="str">
        <f>O131</f>
        <v>Thôn Trằm Cheng</v>
      </c>
      <c r="S131" s="199"/>
      <c r="T131" s="352">
        <v>10</v>
      </c>
      <c r="U131" s="199"/>
    </row>
    <row r="132" spans="1:21" ht="39" customHeight="1">
      <c r="A132" s="164"/>
      <c r="B132" s="18"/>
      <c r="C132" s="199"/>
      <c r="D132" s="199"/>
      <c r="E132" s="199" t="s">
        <v>693</v>
      </c>
      <c r="F132" s="199" t="str">
        <f t="shared" si="21"/>
        <v>Thôn Trằm</v>
      </c>
      <c r="G132" s="203"/>
      <c r="H132" s="197" t="str">
        <f t="shared" si="22"/>
        <v>Thôn Trằm</v>
      </c>
      <c r="I132" s="197"/>
      <c r="J132" s="351"/>
      <c r="K132" s="199"/>
      <c r="L132" s="353"/>
      <c r="M132" s="199"/>
      <c r="N132" s="199"/>
      <c r="O132" s="351"/>
      <c r="P132" s="27">
        <f aca="true" t="shared" si="23" ref="P132:P195">M132</f>
        <v>0</v>
      </c>
      <c r="Q132" s="199"/>
      <c r="R132" s="355"/>
      <c r="S132" s="199"/>
      <c r="T132" s="353"/>
      <c r="U132" s="199"/>
    </row>
    <row r="133" spans="1:21" ht="39" customHeight="1">
      <c r="A133" s="164"/>
      <c r="B133" s="18"/>
      <c r="C133" s="199"/>
      <c r="D133" s="199"/>
      <c r="E133" s="199" t="s">
        <v>1702</v>
      </c>
      <c r="F133" s="199" t="s">
        <v>698</v>
      </c>
      <c r="G133" s="203"/>
      <c r="H133" s="197" t="str">
        <f>F133</f>
        <v>Thôn Ta Rụi</v>
      </c>
      <c r="I133" s="197"/>
      <c r="J133" s="350" t="s">
        <v>1998</v>
      </c>
      <c r="K133" s="199"/>
      <c r="L133" s="352" t="s">
        <v>696</v>
      </c>
      <c r="M133" s="199"/>
      <c r="N133" s="199"/>
      <c r="O133" s="350" t="str">
        <f aca="true" t="shared" si="24" ref="O133:O195">L133</f>
        <v>Thôn Ta Xia</v>
      </c>
      <c r="P133" s="27">
        <f t="shared" si="23"/>
        <v>0</v>
      </c>
      <c r="Q133" s="199"/>
      <c r="R133" s="354" t="str">
        <f>O133</f>
        <v>Thôn Ta Xia</v>
      </c>
      <c r="S133" s="199"/>
      <c r="T133" s="352">
        <v>10</v>
      </c>
      <c r="U133" s="199"/>
    </row>
    <row r="134" spans="1:21" ht="39" customHeight="1">
      <c r="A134" s="164"/>
      <c r="B134" s="18"/>
      <c r="C134" s="199"/>
      <c r="D134" s="199"/>
      <c r="E134" s="199" t="s">
        <v>1701</v>
      </c>
      <c r="F134" s="199" t="str">
        <f t="shared" si="21"/>
        <v>Thôn Pả Xía</v>
      </c>
      <c r="G134" s="203"/>
      <c r="H134" s="197" t="str">
        <f t="shared" si="22"/>
        <v>Thôn Pả Xía</v>
      </c>
      <c r="I134" s="197"/>
      <c r="J134" s="351"/>
      <c r="K134" s="199"/>
      <c r="L134" s="353"/>
      <c r="M134" s="199"/>
      <c r="N134" s="199"/>
      <c r="O134" s="351"/>
      <c r="P134" s="27">
        <f t="shared" si="23"/>
        <v>0</v>
      </c>
      <c r="Q134" s="199"/>
      <c r="R134" s="355"/>
      <c r="S134" s="199"/>
      <c r="T134" s="353"/>
      <c r="U134" s="199"/>
    </row>
    <row r="135" spans="1:21" ht="39" customHeight="1">
      <c r="A135" s="164"/>
      <c r="B135" s="18"/>
      <c r="C135" s="199"/>
      <c r="D135" s="199"/>
      <c r="E135" s="199" t="s">
        <v>166</v>
      </c>
      <c r="F135" s="199" t="str">
        <f t="shared" si="21"/>
        <v>Thôn Ra Ty</v>
      </c>
      <c r="G135" s="203"/>
      <c r="H135" s="197" t="str">
        <f t="shared" si="22"/>
        <v>Thôn Ra Ty</v>
      </c>
      <c r="I135" s="197"/>
      <c r="J135" s="197"/>
      <c r="K135" s="199"/>
      <c r="L135" s="199" t="str">
        <f>E135</f>
        <v>Thôn Ra Ty</v>
      </c>
      <c r="M135" s="199"/>
      <c r="N135" s="199"/>
      <c r="O135" s="197" t="str">
        <f t="shared" si="24"/>
        <v>Thôn Ra Ty</v>
      </c>
      <c r="P135" s="27">
        <f t="shared" si="23"/>
        <v>0</v>
      </c>
      <c r="Q135" s="199"/>
      <c r="R135" s="215" t="str">
        <f>O135</f>
        <v>Thôn Ra Ty</v>
      </c>
      <c r="S135" s="199"/>
      <c r="T135" s="199">
        <v>10</v>
      </c>
      <c r="U135" s="199"/>
    </row>
    <row r="136" spans="1:21" ht="39" customHeight="1">
      <c r="A136" s="164"/>
      <c r="B136" s="18"/>
      <c r="C136" s="199"/>
      <c r="D136" s="199"/>
      <c r="E136" s="199" t="s">
        <v>1923</v>
      </c>
      <c r="F136" s="199" t="s">
        <v>1923</v>
      </c>
      <c r="G136" s="203"/>
      <c r="H136" s="197" t="str">
        <f t="shared" si="22"/>
        <v>Thôn Ta Roa</v>
      </c>
      <c r="I136" s="197"/>
      <c r="J136" s="350" t="s">
        <v>1996</v>
      </c>
      <c r="K136" s="199"/>
      <c r="L136" s="352" t="s">
        <v>168</v>
      </c>
      <c r="M136" s="199"/>
      <c r="N136" s="199"/>
      <c r="O136" s="350" t="str">
        <f t="shared" si="24"/>
        <v>Thôn Cu Ta Ka</v>
      </c>
      <c r="P136" s="27">
        <f t="shared" si="23"/>
        <v>0</v>
      </c>
      <c r="Q136" s="199"/>
      <c r="R136" s="354" t="str">
        <f>O136</f>
        <v>Thôn Cu Ta Ka</v>
      </c>
      <c r="S136" s="199"/>
      <c r="T136" s="352">
        <v>10</v>
      </c>
      <c r="U136" s="199"/>
    </row>
    <row r="137" spans="1:21" ht="39" customHeight="1">
      <c r="A137" s="164"/>
      <c r="B137" s="18"/>
      <c r="C137" s="199"/>
      <c r="D137" s="199"/>
      <c r="E137" s="199" t="s">
        <v>689</v>
      </c>
      <c r="F137" s="199" t="s">
        <v>689</v>
      </c>
      <c r="G137" s="203"/>
      <c r="H137" s="197" t="str">
        <f t="shared" si="22"/>
        <v>Thôn Pa Ka</v>
      </c>
      <c r="I137" s="197"/>
      <c r="J137" s="356"/>
      <c r="K137" s="199"/>
      <c r="L137" s="357"/>
      <c r="M137" s="199"/>
      <c r="N137" s="199"/>
      <c r="O137" s="356"/>
      <c r="P137" s="27">
        <f t="shared" si="23"/>
        <v>0</v>
      </c>
      <c r="Q137" s="199"/>
      <c r="R137" s="357"/>
      <c r="S137" s="199"/>
      <c r="T137" s="357"/>
      <c r="U137" s="199"/>
    </row>
    <row r="138" spans="1:21" ht="39" customHeight="1">
      <c r="A138" s="164"/>
      <c r="B138" s="18"/>
      <c r="C138" s="199"/>
      <c r="D138" s="199"/>
      <c r="E138" s="199" t="s">
        <v>691</v>
      </c>
      <c r="F138" s="199" t="str">
        <f>E138</f>
        <v>Thôn Cu Dừn</v>
      </c>
      <c r="G138" s="203"/>
      <c r="H138" s="197" t="str">
        <f>F138</f>
        <v>Thôn Cu Dừn</v>
      </c>
      <c r="I138" s="197"/>
      <c r="J138" s="351"/>
      <c r="K138" s="199"/>
      <c r="L138" s="353"/>
      <c r="M138" s="199"/>
      <c r="N138" s="199"/>
      <c r="O138" s="351"/>
      <c r="P138" s="27">
        <f t="shared" si="23"/>
        <v>0</v>
      </c>
      <c r="Q138" s="199"/>
      <c r="R138" s="353"/>
      <c r="S138" s="199"/>
      <c r="T138" s="353"/>
      <c r="U138" s="199"/>
    </row>
    <row r="139" spans="1:21" ht="39" customHeight="1">
      <c r="A139" s="164"/>
      <c r="B139" s="18"/>
      <c r="C139" s="199"/>
      <c r="D139" s="199"/>
      <c r="E139" s="199" t="s">
        <v>165</v>
      </c>
      <c r="F139" s="199" t="str">
        <f t="shared" si="21"/>
        <v>Thôn Của</v>
      </c>
      <c r="G139" s="203"/>
      <c r="H139" s="197" t="str">
        <f t="shared" si="22"/>
        <v>Thôn Của</v>
      </c>
      <c r="I139" s="197"/>
      <c r="J139" s="197"/>
      <c r="K139" s="199"/>
      <c r="L139" s="199" t="str">
        <f>E139</f>
        <v>Thôn Của</v>
      </c>
      <c r="M139" s="199"/>
      <c r="N139" s="199"/>
      <c r="O139" s="197" t="str">
        <f t="shared" si="24"/>
        <v>Thôn Của</v>
      </c>
      <c r="P139" s="27">
        <f t="shared" si="23"/>
        <v>0</v>
      </c>
      <c r="Q139" s="199"/>
      <c r="R139" s="215" t="str">
        <f>O139</f>
        <v>Thôn Của</v>
      </c>
      <c r="S139" s="199"/>
      <c r="T139" s="199">
        <v>10</v>
      </c>
      <c r="U139" s="199"/>
    </row>
    <row r="140" spans="1:21" ht="39" customHeight="1">
      <c r="A140" s="164"/>
      <c r="B140" s="18"/>
      <c r="C140" s="199"/>
      <c r="D140" s="199"/>
      <c r="E140" s="199" t="s">
        <v>164</v>
      </c>
      <c r="F140" s="199" t="str">
        <f t="shared" si="21"/>
        <v>Thôn Cu Ty</v>
      </c>
      <c r="G140" s="203"/>
      <c r="H140" s="197" t="str">
        <f t="shared" si="22"/>
        <v>Thôn Cu Ty</v>
      </c>
      <c r="I140" s="197"/>
      <c r="J140" s="197"/>
      <c r="K140" s="199"/>
      <c r="L140" s="199" t="str">
        <f>E140</f>
        <v>Thôn Cu Ty</v>
      </c>
      <c r="M140" s="199"/>
      <c r="N140" s="199"/>
      <c r="O140" s="197" t="str">
        <f t="shared" si="24"/>
        <v>Thôn Cu Ty</v>
      </c>
      <c r="P140" s="27">
        <f t="shared" si="23"/>
        <v>0</v>
      </c>
      <c r="Q140" s="199"/>
      <c r="R140" s="215" t="str">
        <f>O140</f>
        <v>Thôn Cu Ty</v>
      </c>
      <c r="S140" s="199"/>
      <c r="T140" s="199">
        <v>10</v>
      </c>
      <c r="U140" s="199"/>
    </row>
    <row r="141" spans="1:21" ht="39" customHeight="1">
      <c r="A141" s="164">
        <v>12</v>
      </c>
      <c r="B141" s="18"/>
      <c r="C141" s="119" t="s">
        <v>678</v>
      </c>
      <c r="D141" s="119" t="s">
        <v>6</v>
      </c>
      <c r="E141" s="119">
        <v>10</v>
      </c>
      <c r="F141" s="119">
        <v>10</v>
      </c>
      <c r="G141" s="203" t="str">
        <f>C141</f>
        <v>Xã A Dơi</v>
      </c>
      <c r="H141" s="197"/>
      <c r="I141" s="197"/>
      <c r="J141" s="197"/>
      <c r="K141" s="199" t="str">
        <f>C141</f>
        <v>Xã A Dơi</v>
      </c>
      <c r="L141" s="199">
        <v>6</v>
      </c>
      <c r="M141" s="199"/>
      <c r="N141" s="206" t="str">
        <f>K141</f>
        <v>Xã A Dơi</v>
      </c>
      <c r="O141" s="197">
        <f t="shared" si="24"/>
        <v>6</v>
      </c>
      <c r="P141" s="27">
        <f t="shared" si="23"/>
        <v>0</v>
      </c>
      <c r="Q141" s="199" t="str">
        <f>C141</f>
        <v>Xã A Dơi</v>
      </c>
      <c r="R141" s="199"/>
      <c r="S141" s="199"/>
      <c r="T141" s="199">
        <v>12</v>
      </c>
      <c r="U141" s="199"/>
    </row>
    <row r="142" spans="1:21" ht="39" customHeight="1">
      <c r="A142" s="164"/>
      <c r="B142" s="18"/>
      <c r="C142" s="199"/>
      <c r="D142" s="199"/>
      <c r="E142" s="199" t="s">
        <v>67</v>
      </c>
      <c r="F142" s="199" t="str">
        <f>E142</f>
        <v>Thôn A Dơi Đớ</v>
      </c>
      <c r="G142" s="203"/>
      <c r="H142" s="197" t="str">
        <f t="shared" si="22"/>
        <v>Thôn A Dơi Đớ</v>
      </c>
      <c r="I142" s="197"/>
      <c r="J142" s="197"/>
      <c r="K142" s="199"/>
      <c r="L142" s="199" t="str">
        <f>E142</f>
        <v>Thôn A Dơi Đớ</v>
      </c>
      <c r="M142" s="199"/>
      <c r="N142" s="199"/>
      <c r="O142" s="197" t="str">
        <f t="shared" si="24"/>
        <v>Thôn A Dơi Đớ</v>
      </c>
      <c r="P142" s="27">
        <f t="shared" si="23"/>
        <v>0</v>
      </c>
      <c r="Q142" s="199"/>
      <c r="R142" s="215" t="str">
        <f>O142</f>
        <v>Thôn A Dơi Đớ</v>
      </c>
      <c r="S142" s="199"/>
      <c r="T142" s="199">
        <v>10</v>
      </c>
      <c r="U142" s="199"/>
    </row>
    <row r="143" spans="1:21" ht="39" customHeight="1">
      <c r="A143" s="164"/>
      <c r="B143" s="18"/>
      <c r="C143" s="199"/>
      <c r="D143" s="199"/>
      <c r="E143" s="199" t="s">
        <v>66</v>
      </c>
      <c r="F143" s="199" t="str">
        <f aca="true" t="shared" si="25" ref="F143:F151">E143</f>
        <v>Thôn A Dơi Cô</v>
      </c>
      <c r="G143" s="203"/>
      <c r="H143" s="197" t="str">
        <f t="shared" si="22"/>
        <v>Thôn A Dơi Cô</v>
      </c>
      <c r="I143" s="197"/>
      <c r="J143" s="197"/>
      <c r="K143" s="199"/>
      <c r="L143" s="199" t="str">
        <f>E143</f>
        <v>Thôn A Dơi Cô</v>
      </c>
      <c r="M143" s="199"/>
      <c r="N143" s="199"/>
      <c r="O143" s="197" t="str">
        <f t="shared" si="24"/>
        <v>Thôn A Dơi Cô</v>
      </c>
      <c r="P143" s="27">
        <f t="shared" si="23"/>
        <v>0</v>
      </c>
      <c r="Q143" s="199"/>
      <c r="R143" s="215" t="str">
        <f>O143</f>
        <v>Thôn A Dơi Cô</v>
      </c>
      <c r="S143" s="199"/>
      <c r="T143" s="199">
        <v>10</v>
      </c>
      <c r="U143" s="199"/>
    </row>
    <row r="144" spans="1:21" ht="39" customHeight="1">
      <c r="A144" s="164"/>
      <c r="B144" s="18"/>
      <c r="C144" s="199"/>
      <c r="D144" s="199"/>
      <c r="E144" s="199" t="s">
        <v>1706</v>
      </c>
      <c r="F144" s="199" t="str">
        <f t="shared" si="25"/>
        <v>Thôn Prăng Xy</v>
      </c>
      <c r="G144" s="203"/>
      <c r="H144" s="197" t="str">
        <f t="shared" si="22"/>
        <v>Thôn Prăng Xy</v>
      </c>
      <c r="I144" s="197"/>
      <c r="J144" s="350" t="s">
        <v>1993</v>
      </c>
      <c r="K144" s="199"/>
      <c r="L144" s="352" t="s">
        <v>63</v>
      </c>
      <c r="M144" s="199"/>
      <c r="N144" s="199"/>
      <c r="O144" s="350" t="str">
        <f t="shared" si="24"/>
        <v>Thôn Proi Xy</v>
      </c>
      <c r="P144" s="27">
        <f t="shared" si="23"/>
        <v>0</v>
      </c>
      <c r="Q144" s="199"/>
      <c r="R144" s="354" t="str">
        <f>O144</f>
        <v>Thôn Proi Xy</v>
      </c>
      <c r="S144" s="199"/>
      <c r="T144" s="199">
        <v>10</v>
      </c>
      <c r="U144" s="199"/>
    </row>
    <row r="145" spans="1:21" ht="39" customHeight="1">
      <c r="A145" s="164"/>
      <c r="B145" s="18"/>
      <c r="C145" s="199"/>
      <c r="D145" s="199"/>
      <c r="E145" s="199" t="s">
        <v>1707</v>
      </c>
      <c r="F145" s="199" t="str">
        <f t="shared" si="25"/>
        <v>Thôn Prỏi</v>
      </c>
      <c r="G145" s="203"/>
      <c r="H145" s="197" t="str">
        <f t="shared" si="22"/>
        <v>Thôn Prỏi</v>
      </c>
      <c r="I145" s="197"/>
      <c r="J145" s="351"/>
      <c r="K145" s="199"/>
      <c r="L145" s="353"/>
      <c r="M145" s="199"/>
      <c r="N145" s="199"/>
      <c r="O145" s="351"/>
      <c r="P145" s="27">
        <f t="shared" si="23"/>
        <v>0</v>
      </c>
      <c r="Q145" s="199"/>
      <c r="R145" s="355"/>
      <c r="S145" s="199"/>
      <c r="T145" s="199"/>
      <c r="U145" s="199"/>
    </row>
    <row r="146" spans="1:21" ht="39" customHeight="1">
      <c r="A146" s="164"/>
      <c r="B146" s="18"/>
      <c r="C146" s="199"/>
      <c r="D146" s="199"/>
      <c r="E146" s="199" t="s">
        <v>1708</v>
      </c>
      <c r="F146" s="199" t="str">
        <f t="shared" si="25"/>
        <v>Thôn Prin</v>
      </c>
      <c r="G146" s="203"/>
      <c r="H146" s="197" t="str">
        <f t="shared" si="22"/>
        <v>Thôn Prin</v>
      </c>
      <c r="I146" s="197"/>
      <c r="J146" s="350" t="s">
        <v>1994</v>
      </c>
      <c r="K146" s="199"/>
      <c r="L146" s="352" t="s">
        <v>64</v>
      </c>
      <c r="M146" s="199"/>
      <c r="N146" s="199"/>
      <c r="O146" s="350" t="str">
        <f t="shared" si="24"/>
        <v>Thôn Prin Thành</v>
      </c>
      <c r="P146" s="27">
        <f t="shared" si="23"/>
        <v>0</v>
      </c>
      <c r="Q146" s="199"/>
      <c r="R146" s="354" t="str">
        <f>O146</f>
        <v>Thôn Prin Thành</v>
      </c>
      <c r="S146" s="352"/>
      <c r="T146" s="352">
        <v>10</v>
      </c>
      <c r="U146" s="199"/>
    </row>
    <row r="147" spans="1:21" ht="39" customHeight="1">
      <c r="A147" s="164"/>
      <c r="B147" s="18"/>
      <c r="C147" s="199"/>
      <c r="D147" s="199"/>
      <c r="E147" s="199" t="s">
        <v>683</v>
      </c>
      <c r="F147" s="199" t="str">
        <f>E147</f>
        <v>Thôn Hợp Thành</v>
      </c>
      <c r="G147" s="203"/>
      <c r="H147" s="197" t="str">
        <f>F147</f>
        <v>Thôn Hợp Thành</v>
      </c>
      <c r="I147" s="197"/>
      <c r="J147" s="351"/>
      <c r="K147" s="199"/>
      <c r="L147" s="353"/>
      <c r="M147" s="199"/>
      <c r="N147" s="199"/>
      <c r="O147" s="351"/>
      <c r="P147" s="27">
        <f t="shared" si="23"/>
        <v>0</v>
      </c>
      <c r="Q147" s="199"/>
      <c r="R147" s="353"/>
      <c r="S147" s="353"/>
      <c r="T147" s="353"/>
      <c r="U147" s="199"/>
    </row>
    <row r="148" spans="1:21" ht="39" customHeight="1">
      <c r="A148" s="164"/>
      <c r="B148" s="18"/>
      <c r="C148" s="199"/>
      <c r="D148" s="199"/>
      <c r="E148" s="199" t="s">
        <v>1709</v>
      </c>
      <c r="F148" s="199" t="str">
        <f t="shared" si="25"/>
        <v>Thôn Xà Đoan Mới</v>
      </c>
      <c r="G148" s="203"/>
      <c r="H148" s="197" t="str">
        <f t="shared" si="22"/>
        <v>Thôn Xà Đoan Mới</v>
      </c>
      <c r="I148" s="197"/>
      <c r="J148" s="197"/>
      <c r="K148" s="199"/>
      <c r="L148" s="199" t="str">
        <f>E148</f>
        <v>Thôn Xà Đoan Mới</v>
      </c>
      <c r="M148" s="199"/>
      <c r="N148" s="199"/>
      <c r="O148" s="197" t="str">
        <f t="shared" si="24"/>
        <v>Thôn Xà Đoan Mới</v>
      </c>
      <c r="P148" s="27">
        <f t="shared" si="23"/>
        <v>0</v>
      </c>
      <c r="Q148" s="199"/>
      <c r="R148" s="199"/>
      <c r="S148" s="199"/>
      <c r="T148" s="199"/>
      <c r="U148" s="199"/>
    </row>
    <row r="149" spans="1:21" ht="39" customHeight="1">
      <c r="A149" s="164"/>
      <c r="B149" s="18"/>
      <c r="C149" s="199"/>
      <c r="D149" s="199"/>
      <c r="E149" s="199" t="s">
        <v>684</v>
      </c>
      <c r="F149" s="199" t="str">
        <f t="shared" si="25"/>
        <v>Thôn Tân Hải</v>
      </c>
      <c r="G149" s="203"/>
      <c r="H149" s="197" t="str">
        <f t="shared" si="22"/>
        <v>Thôn Tân Hải</v>
      </c>
      <c r="I149" s="197"/>
      <c r="J149" s="350" t="s">
        <v>1995</v>
      </c>
      <c r="K149" s="199"/>
      <c r="L149" s="352" t="s">
        <v>61</v>
      </c>
      <c r="M149" s="199"/>
      <c r="N149" s="199"/>
      <c r="O149" s="350" t="str">
        <f t="shared" si="24"/>
        <v>Thôn Đồng Tâm</v>
      </c>
      <c r="P149" s="27">
        <f t="shared" si="23"/>
        <v>0</v>
      </c>
      <c r="Q149" s="199"/>
      <c r="R149" s="352" t="str">
        <f>L149</f>
        <v>Thôn Đồng Tâm</v>
      </c>
      <c r="S149" s="199"/>
      <c r="T149" s="352">
        <v>10</v>
      </c>
      <c r="U149" s="199"/>
    </row>
    <row r="150" spans="1:21" ht="39" customHeight="1">
      <c r="A150" s="164"/>
      <c r="B150" s="18"/>
      <c r="C150" s="199"/>
      <c r="D150" s="199"/>
      <c r="E150" s="199" t="s">
        <v>685</v>
      </c>
      <c r="F150" s="199" t="str">
        <f t="shared" si="25"/>
        <v>Thôn Trung Phước</v>
      </c>
      <c r="G150" s="203"/>
      <c r="H150" s="197" t="str">
        <f t="shared" si="22"/>
        <v>Thôn Trung Phước</v>
      </c>
      <c r="I150" s="197"/>
      <c r="J150" s="356"/>
      <c r="K150" s="199"/>
      <c r="L150" s="357"/>
      <c r="M150" s="199"/>
      <c r="N150" s="199"/>
      <c r="O150" s="356"/>
      <c r="P150" s="27">
        <f t="shared" si="23"/>
        <v>0</v>
      </c>
      <c r="Q150" s="199"/>
      <c r="R150" s="357"/>
      <c r="S150" s="199"/>
      <c r="T150" s="357"/>
      <c r="U150" s="199"/>
    </row>
    <row r="151" spans="1:21" ht="39" customHeight="1">
      <c r="A151" s="164"/>
      <c r="B151" s="18"/>
      <c r="C151" s="199"/>
      <c r="D151" s="199"/>
      <c r="E151" s="199" t="s">
        <v>687</v>
      </c>
      <c r="F151" s="199" t="str">
        <f t="shared" si="25"/>
        <v>Thôn Phong Hải</v>
      </c>
      <c r="G151" s="203"/>
      <c r="H151" s="197" t="str">
        <f t="shared" si="22"/>
        <v>Thôn Phong Hải</v>
      </c>
      <c r="I151" s="197"/>
      <c r="J151" s="351"/>
      <c r="K151" s="199"/>
      <c r="L151" s="353"/>
      <c r="M151" s="199"/>
      <c r="N151" s="199"/>
      <c r="O151" s="351"/>
      <c r="P151" s="27">
        <f t="shared" si="23"/>
        <v>0</v>
      </c>
      <c r="Q151" s="199"/>
      <c r="R151" s="353"/>
      <c r="S151" s="199"/>
      <c r="T151" s="353"/>
      <c r="U151" s="199"/>
    </row>
    <row r="152" spans="1:21" ht="39" customHeight="1">
      <c r="A152" s="164"/>
      <c r="B152" s="18"/>
      <c r="C152" s="199"/>
      <c r="D152" s="199"/>
      <c r="E152" s="199"/>
      <c r="F152" s="199"/>
      <c r="G152" s="203"/>
      <c r="H152" s="197"/>
      <c r="I152" s="197"/>
      <c r="J152" s="210"/>
      <c r="K152" s="199"/>
      <c r="L152" s="201"/>
      <c r="M152" s="199"/>
      <c r="N152" s="199"/>
      <c r="O152" s="210"/>
      <c r="P152" s="27"/>
      <c r="Q152" s="199"/>
      <c r="R152" s="201" t="s">
        <v>65</v>
      </c>
      <c r="S152" s="199"/>
      <c r="T152" s="201">
        <v>10</v>
      </c>
      <c r="U152" s="199"/>
    </row>
    <row r="153" spans="1:21" ht="39" customHeight="1">
      <c r="A153" s="164">
        <v>13</v>
      </c>
      <c r="B153" s="18"/>
      <c r="C153" s="119" t="s">
        <v>701</v>
      </c>
      <c r="D153" s="119" t="s">
        <v>6</v>
      </c>
      <c r="E153" s="119">
        <v>6</v>
      </c>
      <c r="F153" s="119">
        <v>6</v>
      </c>
      <c r="G153" s="203" t="str">
        <f>C153</f>
        <v>Xã Xy</v>
      </c>
      <c r="H153" s="197"/>
      <c r="I153" s="197"/>
      <c r="J153" s="197"/>
      <c r="K153" s="199" t="str">
        <f>C153</f>
        <v>Xã Xy</v>
      </c>
      <c r="L153" s="199">
        <f>E153</f>
        <v>6</v>
      </c>
      <c r="M153" s="199"/>
      <c r="N153" s="206" t="str">
        <f>K153</f>
        <v>Xã Xy</v>
      </c>
      <c r="O153" s="197">
        <f t="shared" si="24"/>
        <v>6</v>
      </c>
      <c r="P153" s="27">
        <f t="shared" si="23"/>
        <v>0</v>
      </c>
      <c r="Q153" s="199" t="str">
        <f>C153</f>
        <v>Xã Xy</v>
      </c>
      <c r="R153" s="199"/>
      <c r="S153" s="199"/>
      <c r="T153" s="199">
        <v>12</v>
      </c>
      <c r="U153" s="199"/>
    </row>
    <row r="154" spans="1:21" ht="39" customHeight="1">
      <c r="A154" s="164"/>
      <c r="B154" s="18"/>
      <c r="C154" s="199"/>
      <c r="D154" s="199"/>
      <c r="E154" s="199" t="s">
        <v>134</v>
      </c>
      <c r="F154" s="199" t="str">
        <f aca="true" t="shared" si="26" ref="F154:F159">E154</f>
        <v>Thôn Ra Man</v>
      </c>
      <c r="G154" s="203"/>
      <c r="H154" s="197" t="str">
        <f t="shared" si="22"/>
        <v>Thôn Ra Man</v>
      </c>
      <c r="I154" s="197"/>
      <c r="J154" s="197"/>
      <c r="K154" s="199"/>
      <c r="L154" s="199" t="str">
        <f>E154</f>
        <v>Thôn Ra Man</v>
      </c>
      <c r="M154" s="199"/>
      <c r="N154" s="199"/>
      <c r="O154" s="197" t="str">
        <f t="shared" si="24"/>
        <v>Thôn Ra Man</v>
      </c>
      <c r="P154" s="27">
        <f t="shared" si="23"/>
        <v>0</v>
      </c>
      <c r="Q154" s="199"/>
      <c r="R154" s="215" t="str">
        <f>O154</f>
        <v>Thôn Ra Man</v>
      </c>
      <c r="S154" s="199"/>
      <c r="T154" s="199">
        <v>10</v>
      </c>
      <c r="U154" s="199"/>
    </row>
    <row r="155" spans="1:21" ht="39" customHeight="1">
      <c r="A155" s="164"/>
      <c r="B155" s="18"/>
      <c r="C155" s="199"/>
      <c r="D155" s="199"/>
      <c r="E155" s="199" t="s">
        <v>708</v>
      </c>
      <c r="F155" s="199" t="str">
        <f t="shared" si="26"/>
        <v>Thôn Ta Nua</v>
      </c>
      <c r="G155" s="203"/>
      <c r="H155" s="197" t="str">
        <f t="shared" si="22"/>
        <v>Thôn Ta Nua</v>
      </c>
      <c r="I155" s="197"/>
      <c r="J155" s="350" t="s">
        <v>2000</v>
      </c>
      <c r="K155" s="199"/>
      <c r="L155" s="352" t="s">
        <v>2001</v>
      </c>
      <c r="M155" s="199"/>
      <c r="N155" s="199"/>
      <c r="O155" s="350" t="str">
        <f t="shared" si="24"/>
        <v>Thôn Ra po</v>
      </c>
      <c r="P155" s="27">
        <f t="shared" si="23"/>
        <v>0</v>
      </c>
      <c r="Q155" s="199"/>
      <c r="R155" s="354" t="str">
        <f>O155</f>
        <v>Thôn Ra po</v>
      </c>
      <c r="S155" s="199"/>
      <c r="T155" s="352">
        <v>10</v>
      </c>
      <c r="U155" s="199"/>
    </row>
    <row r="156" spans="1:21" ht="39" customHeight="1">
      <c r="A156" s="164"/>
      <c r="B156" s="18"/>
      <c r="C156" s="199"/>
      <c r="D156" s="199"/>
      <c r="E156" s="199" t="s">
        <v>706</v>
      </c>
      <c r="F156" s="199" t="str">
        <f t="shared" si="26"/>
        <v>Thôn Troan Ô</v>
      </c>
      <c r="G156" s="203"/>
      <c r="H156" s="197" t="str">
        <f t="shared" si="22"/>
        <v>Thôn Troan Ô</v>
      </c>
      <c r="I156" s="197"/>
      <c r="J156" s="351"/>
      <c r="K156" s="199"/>
      <c r="L156" s="353"/>
      <c r="M156" s="199"/>
      <c r="N156" s="199"/>
      <c r="O156" s="351"/>
      <c r="P156" s="27">
        <f t="shared" si="23"/>
        <v>0</v>
      </c>
      <c r="Q156" s="199"/>
      <c r="R156" s="355"/>
      <c r="S156" s="199"/>
      <c r="T156" s="353"/>
      <c r="U156" s="199"/>
    </row>
    <row r="157" spans="1:21" ht="39" customHeight="1">
      <c r="A157" s="164"/>
      <c r="B157" s="18"/>
      <c r="C157" s="199"/>
      <c r="D157" s="199"/>
      <c r="E157" s="199" t="s">
        <v>704</v>
      </c>
      <c r="F157" s="199" t="str">
        <f t="shared" si="26"/>
        <v>Thôn Xy Cơ Reo</v>
      </c>
      <c r="G157" s="203"/>
      <c r="H157" s="197" t="str">
        <f t="shared" si="22"/>
        <v>Thôn Xy Cơ Reo</v>
      </c>
      <c r="I157" s="197"/>
      <c r="J157" s="350" t="s">
        <v>1999</v>
      </c>
      <c r="K157" s="199"/>
      <c r="L157" s="352" t="s">
        <v>703</v>
      </c>
      <c r="M157" s="199"/>
      <c r="N157" s="199"/>
      <c r="O157" s="350" t="str">
        <f t="shared" si="24"/>
        <v>Thôn Troan La Reo</v>
      </c>
      <c r="P157" s="27">
        <f t="shared" si="23"/>
        <v>0</v>
      </c>
      <c r="Q157" s="199"/>
      <c r="R157" s="354" t="str">
        <f>O157</f>
        <v>Thôn Troan La Reo</v>
      </c>
      <c r="S157" s="199"/>
      <c r="T157" s="352">
        <v>10</v>
      </c>
      <c r="U157" s="199"/>
    </row>
    <row r="158" spans="1:21" ht="39" customHeight="1">
      <c r="A158" s="164"/>
      <c r="B158" s="18"/>
      <c r="C158" s="199"/>
      <c r="D158" s="199"/>
      <c r="E158" s="199" t="s">
        <v>705</v>
      </c>
      <c r="F158" s="199" t="str">
        <f t="shared" si="26"/>
        <v>Thôn Troan Thượng</v>
      </c>
      <c r="G158" s="203"/>
      <c r="H158" s="197" t="str">
        <f t="shared" si="22"/>
        <v>Thôn Troan Thượng</v>
      </c>
      <c r="I158" s="197"/>
      <c r="J158" s="356"/>
      <c r="K158" s="199"/>
      <c r="L158" s="357"/>
      <c r="M158" s="199"/>
      <c r="N158" s="199"/>
      <c r="O158" s="356"/>
      <c r="P158" s="27">
        <f t="shared" si="23"/>
        <v>0</v>
      </c>
      <c r="Q158" s="199"/>
      <c r="R158" s="357"/>
      <c r="S158" s="199"/>
      <c r="T158" s="357"/>
      <c r="U158" s="199"/>
    </row>
    <row r="159" spans="1:21" ht="39" customHeight="1">
      <c r="A159" s="164"/>
      <c r="B159" s="18"/>
      <c r="C159" s="199"/>
      <c r="D159" s="199"/>
      <c r="E159" s="199" t="s">
        <v>702</v>
      </c>
      <c r="F159" s="199" t="str">
        <f t="shared" si="26"/>
        <v>Thôn Xy La</v>
      </c>
      <c r="G159" s="203"/>
      <c r="H159" s="197" t="str">
        <f t="shared" si="22"/>
        <v>Thôn Xy La</v>
      </c>
      <c r="I159" s="197"/>
      <c r="J159" s="351"/>
      <c r="K159" s="199"/>
      <c r="L159" s="353"/>
      <c r="M159" s="199"/>
      <c r="N159" s="199"/>
      <c r="O159" s="351"/>
      <c r="P159" s="27">
        <f t="shared" si="23"/>
        <v>0</v>
      </c>
      <c r="Q159" s="199"/>
      <c r="R159" s="353"/>
      <c r="S159" s="199"/>
      <c r="T159" s="353"/>
      <c r="U159" s="199"/>
    </row>
    <row r="160" spans="1:21" ht="39" customHeight="1">
      <c r="A160" s="164">
        <v>14</v>
      </c>
      <c r="B160" s="18"/>
      <c r="C160" s="119" t="s">
        <v>640</v>
      </c>
      <c r="D160" s="119" t="s">
        <v>6</v>
      </c>
      <c r="E160" s="119">
        <v>9</v>
      </c>
      <c r="F160" s="119">
        <v>9</v>
      </c>
      <c r="G160" s="203" t="str">
        <f>C160</f>
        <v>Xã Ba Tầng</v>
      </c>
      <c r="H160" s="197"/>
      <c r="I160" s="197"/>
      <c r="J160" s="197"/>
      <c r="K160" s="199" t="str">
        <f>C160</f>
        <v>Xã Ba Tầng</v>
      </c>
      <c r="L160" s="199">
        <f>E160</f>
        <v>9</v>
      </c>
      <c r="M160" s="199"/>
      <c r="N160" s="206" t="str">
        <f>K160</f>
        <v>Xã Ba Tầng</v>
      </c>
      <c r="O160" s="197">
        <f t="shared" si="24"/>
        <v>9</v>
      </c>
      <c r="P160" s="27">
        <f t="shared" si="23"/>
        <v>0</v>
      </c>
      <c r="Q160" s="199" t="str">
        <f>C160</f>
        <v>Xã Ba Tầng</v>
      </c>
      <c r="R160" s="199"/>
      <c r="S160" s="199"/>
      <c r="T160" s="199">
        <v>12</v>
      </c>
      <c r="U160" s="199"/>
    </row>
    <row r="161" spans="1:21" ht="39" customHeight="1">
      <c r="A161" s="164"/>
      <c r="B161" s="18"/>
      <c r="C161" s="199"/>
      <c r="D161" s="199"/>
      <c r="E161" s="199" t="s">
        <v>85</v>
      </c>
      <c r="F161" s="199" t="str">
        <f>E161</f>
        <v>Thôn Ba Tầng</v>
      </c>
      <c r="G161" s="203"/>
      <c r="H161" s="197" t="str">
        <f t="shared" si="22"/>
        <v>Thôn Ba Tầng</v>
      </c>
      <c r="I161" s="197"/>
      <c r="J161" s="197"/>
      <c r="K161" s="199"/>
      <c r="L161" s="199" t="str">
        <f>E161</f>
        <v>Thôn Ba Tầng</v>
      </c>
      <c r="M161" s="199"/>
      <c r="N161" s="199"/>
      <c r="O161" s="197" t="str">
        <f t="shared" si="24"/>
        <v>Thôn Ba Tầng</v>
      </c>
      <c r="P161" s="27">
        <f t="shared" si="23"/>
        <v>0</v>
      </c>
      <c r="Q161" s="199"/>
      <c r="R161" s="215" t="str">
        <f>O161</f>
        <v>Thôn Ba Tầng</v>
      </c>
      <c r="S161" s="199"/>
      <c r="T161" s="199">
        <v>10</v>
      </c>
      <c r="U161" s="199"/>
    </row>
    <row r="162" spans="1:21" ht="39" customHeight="1">
      <c r="A162" s="164"/>
      <c r="B162" s="18"/>
      <c r="C162" s="199"/>
      <c r="D162" s="199"/>
      <c r="E162" s="199" t="s">
        <v>151</v>
      </c>
      <c r="F162" s="199" t="str">
        <f aca="true" t="shared" si="27" ref="F162:F169">E162</f>
        <v>Thôn Ba Lòng</v>
      </c>
      <c r="G162" s="203"/>
      <c r="H162" s="197" t="str">
        <f t="shared" si="22"/>
        <v>Thôn Ba Lòng</v>
      </c>
      <c r="I162" s="197"/>
      <c r="J162" s="197"/>
      <c r="K162" s="199"/>
      <c r="L162" s="199" t="str">
        <f>E162</f>
        <v>Thôn Ba Lòng</v>
      </c>
      <c r="M162" s="199"/>
      <c r="N162" s="199"/>
      <c r="O162" s="197" t="str">
        <f t="shared" si="24"/>
        <v>Thôn Ba Lòng</v>
      </c>
      <c r="P162" s="27">
        <f t="shared" si="23"/>
        <v>0</v>
      </c>
      <c r="Q162" s="199"/>
      <c r="R162" s="215" t="str">
        <f>O162</f>
        <v>Thôn Ba Lòng</v>
      </c>
      <c r="S162" s="199"/>
      <c r="T162" s="199">
        <v>10</v>
      </c>
      <c r="U162" s="199"/>
    </row>
    <row r="163" spans="1:21" ht="39" customHeight="1">
      <c r="A163" s="164"/>
      <c r="B163" s="18"/>
      <c r="C163" s="199"/>
      <c r="D163" s="199"/>
      <c r="E163" s="199" t="s">
        <v>84</v>
      </c>
      <c r="F163" s="199" t="str">
        <f t="shared" si="27"/>
        <v>Thôn Loa</v>
      </c>
      <c r="G163" s="203"/>
      <c r="H163" s="197" t="str">
        <f t="shared" si="22"/>
        <v>Thôn Loa</v>
      </c>
      <c r="I163" s="197"/>
      <c r="J163" s="197"/>
      <c r="K163" s="199"/>
      <c r="L163" s="199" t="str">
        <f>E163</f>
        <v>Thôn Loa</v>
      </c>
      <c r="M163" s="199"/>
      <c r="N163" s="199"/>
      <c r="O163" s="197" t="str">
        <f t="shared" si="24"/>
        <v>Thôn Loa</v>
      </c>
      <c r="P163" s="27">
        <f t="shared" si="23"/>
        <v>0</v>
      </c>
      <c r="Q163" s="199"/>
      <c r="R163" s="215" t="str">
        <f>O163</f>
        <v>Thôn Loa</v>
      </c>
      <c r="S163" s="199"/>
      <c r="T163" s="199">
        <v>10</v>
      </c>
      <c r="U163" s="199"/>
    </row>
    <row r="164" spans="1:21" ht="39" customHeight="1">
      <c r="A164" s="164"/>
      <c r="B164" s="18"/>
      <c r="C164" s="199"/>
      <c r="D164" s="199"/>
      <c r="E164" s="199" t="s">
        <v>79</v>
      </c>
      <c r="F164" s="199" t="str">
        <f t="shared" si="27"/>
        <v>Thôn Trùm</v>
      </c>
      <c r="G164" s="203"/>
      <c r="H164" s="197" t="str">
        <f t="shared" si="22"/>
        <v>Thôn Trùm</v>
      </c>
      <c r="I164" s="197"/>
      <c r="J164" s="350" t="s">
        <v>1975</v>
      </c>
      <c r="K164" s="199"/>
      <c r="L164" s="352" t="str">
        <f>E164</f>
        <v>Thôn Trùm</v>
      </c>
      <c r="M164" s="199"/>
      <c r="N164" s="199"/>
      <c r="O164" s="350" t="str">
        <f t="shared" si="24"/>
        <v>Thôn Trùm</v>
      </c>
      <c r="P164" s="27">
        <f t="shared" si="23"/>
        <v>0</v>
      </c>
      <c r="Q164" s="199"/>
      <c r="R164" s="354" t="str">
        <f>O164</f>
        <v>Thôn Trùm</v>
      </c>
      <c r="S164" s="199"/>
      <c r="T164" s="199">
        <v>10</v>
      </c>
      <c r="U164" s="199"/>
    </row>
    <row r="165" spans="1:21" ht="39" customHeight="1">
      <c r="A165" s="164"/>
      <c r="B165" s="18"/>
      <c r="C165" s="199"/>
      <c r="D165" s="199"/>
      <c r="E165" s="199" t="s">
        <v>81</v>
      </c>
      <c r="F165" s="199" t="str">
        <f t="shared" si="27"/>
        <v>Thôn Xa Tuông</v>
      </c>
      <c r="G165" s="203"/>
      <c r="H165" s="197" t="str">
        <f t="shared" si="22"/>
        <v>Thôn Xa Tuông</v>
      </c>
      <c r="I165" s="197"/>
      <c r="J165" s="351"/>
      <c r="K165" s="199"/>
      <c r="L165" s="353"/>
      <c r="M165" s="199"/>
      <c r="N165" s="199"/>
      <c r="O165" s="351"/>
      <c r="P165" s="27">
        <f t="shared" si="23"/>
        <v>0</v>
      </c>
      <c r="Q165" s="199"/>
      <c r="R165" s="355"/>
      <c r="S165" s="199"/>
      <c r="T165" s="199"/>
      <c r="U165" s="199"/>
    </row>
    <row r="166" spans="1:21" ht="39" customHeight="1">
      <c r="A166" s="164"/>
      <c r="B166" s="18"/>
      <c r="C166" s="199"/>
      <c r="D166" s="199"/>
      <c r="E166" s="199" t="s">
        <v>150</v>
      </c>
      <c r="F166" s="199" t="str">
        <f t="shared" si="27"/>
        <v>Thôn Hùn</v>
      </c>
      <c r="G166" s="203"/>
      <c r="H166" s="197" t="str">
        <f t="shared" si="22"/>
        <v>Thôn Hùn</v>
      </c>
      <c r="I166" s="197"/>
      <c r="J166" s="350" t="s">
        <v>1976</v>
      </c>
      <c r="K166" s="199"/>
      <c r="L166" s="352" t="str">
        <f>E166</f>
        <v>Thôn Hùn</v>
      </c>
      <c r="M166" s="199"/>
      <c r="N166" s="199"/>
      <c r="O166" s="350" t="str">
        <f t="shared" si="24"/>
        <v>Thôn Hùn</v>
      </c>
      <c r="P166" s="27">
        <f t="shared" si="23"/>
        <v>0</v>
      </c>
      <c r="Q166" s="199"/>
      <c r="R166" s="352" t="s">
        <v>150</v>
      </c>
      <c r="S166" s="199"/>
      <c r="T166" s="352">
        <v>10</v>
      </c>
      <c r="U166" s="199"/>
    </row>
    <row r="167" spans="1:21" ht="39" customHeight="1">
      <c r="A167" s="164"/>
      <c r="B167" s="18"/>
      <c r="C167" s="199"/>
      <c r="D167" s="199"/>
      <c r="E167" s="199" t="s">
        <v>80</v>
      </c>
      <c r="F167" s="199" t="str">
        <f t="shared" si="27"/>
        <v>Thôn Xa Rô</v>
      </c>
      <c r="G167" s="203"/>
      <c r="H167" s="197" t="str">
        <f t="shared" si="22"/>
        <v>Thôn Xa Rô</v>
      </c>
      <c r="I167" s="197"/>
      <c r="J167" s="351"/>
      <c r="K167" s="199"/>
      <c r="L167" s="353"/>
      <c r="M167" s="199"/>
      <c r="N167" s="199"/>
      <c r="O167" s="351"/>
      <c r="P167" s="27">
        <f t="shared" si="23"/>
        <v>0</v>
      </c>
      <c r="Q167" s="199"/>
      <c r="R167" s="353"/>
      <c r="S167" s="199"/>
      <c r="T167" s="353"/>
      <c r="U167" s="199"/>
    </row>
    <row r="168" spans="1:21" ht="39" customHeight="1">
      <c r="A168" s="164"/>
      <c r="B168" s="18"/>
      <c r="C168" s="199"/>
      <c r="D168" s="199"/>
      <c r="E168" s="199" t="s">
        <v>82</v>
      </c>
      <c r="F168" s="199" t="str">
        <f t="shared" si="27"/>
        <v>Thôn Vầng</v>
      </c>
      <c r="G168" s="203"/>
      <c r="H168" s="197" t="str">
        <f t="shared" si="22"/>
        <v>Thôn Vầng</v>
      </c>
      <c r="I168" s="197"/>
      <c r="J168" s="197"/>
      <c r="K168" s="199"/>
      <c r="L168" s="199" t="str">
        <f>E168</f>
        <v>Thôn Vầng</v>
      </c>
      <c r="M168" s="199"/>
      <c r="N168" s="199"/>
      <c r="O168" s="197" t="str">
        <f t="shared" si="24"/>
        <v>Thôn Vầng</v>
      </c>
      <c r="P168" s="27">
        <f t="shared" si="23"/>
        <v>0</v>
      </c>
      <c r="Q168" s="199"/>
      <c r="R168" s="215" t="str">
        <f>O168</f>
        <v>Thôn Vầng</v>
      </c>
      <c r="S168" s="199"/>
      <c r="T168" s="199">
        <v>10</v>
      </c>
      <c r="U168" s="199"/>
    </row>
    <row r="169" spans="1:21" ht="39" customHeight="1">
      <c r="A169" s="164"/>
      <c r="B169" s="18"/>
      <c r="C169" s="199"/>
      <c r="D169" s="199"/>
      <c r="E169" s="199" t="s">
        <v>1710</v>
      </c>
      <c r="F169" s="199" t="str">
        <f t="shared" si="27"/>
        <v>Thôn Măng Song</v>
      </c>
      <c r="G169" s="203"/>
      <c r="H169" s="197" t="str">
        <f t="shared" si="22"/>
        <v>Thôn Măng Song</v>
      </c>
      <c r="I169" s="197"/>
      <c r="J169" s="197"/>
      <c r="K169" s="199"/>
      <c r="L169" s="199" t="str">
        <f>E169</f>
        <v>Thôn Măng Song</v>
      </c>
      <c r="M169" s="199"/>
      <c r="N169" s="199"/>
      <c r="O169" s="197" t="str">
        <f t="shared" si="24"/>
        <v>Thôn Măng Song</v>
      </c>
      <c r="P169" s="27">
        <f t="shared" si="23"/>
        <v>0</v>
      </c>
      <c r="Q169" s="199"/>
      <c r="R169" s="215" t="str">
        <f>O169</f>
        <v>Thôn Măng Song</v>
      </c>
      <c r="S169" s="199"/>
      <c r="T169" s="199">
        <v>10</v>
      </c>
      <c r="U169" s="199"/>
    </row>
    <row r="170" spans="1:21" ht="39" customHeight="1">
      <c r="A170" s="164">
        <v>15</v>
      </c>
      <c r="B170" s="18"/>
      <c r="C170" s="119" t="s">
        <v>648</v>
      </c>
      <c r="D170" s="119" t="s">
        <v>6</v>
      </c>
      <c r="E170" s="119">
        <v>7</v>
      </c>
      <c r="F170" s="119">
        <v>7</v>
      </c>
      <c r="G170" s="203" t="str">
        <f>C170</f>
        <v>Xã A Xing</v>
      </c>
      <c r="H170" s="197"/>
      <c r="I170" s="197" t="s">
        <v>1977</v>
      </c>
      <c r="J170" s="197"/>
      <c r="K170" s="199" t="s">
        <v>1978</v>
      </c>
      <c r="L170" s="199">
        <v>5</v>
      </c>
      <c r="M170" s="199"/>
      <c r="N170" s="206" t="str">
        <f>K170</f>
        <v>Xã Lìa</v>
      </c>
      <c r="O170" s="197">
        <f t="shared" si="24"/>
        <v>5</v>
      </c>
      <c r="P170" s="27">
        <f t="shared" si="23"/>
        <v>0</v>
      </c>
      <c r="Q170" s="199" t="str">
        <f>K170</f>
        <v>Xã Lìa</v>
      </c>
      <c r="R170" s="199"/>
      <c r="S170" s="199"/>
      <c r="T170" s="199">
        <v>12</v>
      </c>
      <c r="U170" s="199"/>
    </row>
    <row r="171" spans="1:21" ht="39" customHeight="1">
      <c r="A171" s="164"/>
      <c r="B171" s="18"/>
      <c r="C171" s="199"/>
      <c r="D171" s="199"/>
      <c r="E171" s="199" t="s">
        <v>652</v>
      </c>
      <c r="F171" s="199" t="str">
        <f>E171</f>
        <v>Thôn Tăng Quan</v>
      </c>
      <c r="G171" s="203"/>
      <c r="H171" s="197" t="str">
        <f t="shared" si="22"/>
        <v>Thôn Tăng Quan</v>
      </c>
      <c r="I171" s="197"/>
      <c r="J171" s="350" t="s">
        <v>1979</v>
      </c>
      <c r="K171" s="199"/>
      <c r="L171" s="352" t="s">
        <v>1980</v>
      </c>
      <c r="M171" s="199"/>
      <c r="N171" s="199"/>
      <c r="O171" s="350" t="str">
        <f t="shared" si="24"/>
        <v>Thôn A Quan</v>
      </c>
      <c r="P171" s="27">
        <f t="shared" si="23"/>
        <v>0</v>
      </c>
      <c r="Q171" s="199"/>
      <c r="R171" s="147"/>
      <c r="S171" s="147"/>
      <c r="T171" s="147"/>
      <c r="U171" s="199" t="s">
        <v>2080</v>
      </c>
    </row>
    <row r="172" spans="1:21" ht="39" customHeight="1">
      <c r="A172" s="164"/>
      <c r="B172" s="18"/>
      <c r="C172" s="199"/>
      <c r="D172" s="199"/>
      <c r="E172" s="199" t="s">
        <v>148</v>
      </c>
      <c r="F172" s="199" t="str">
        <f aca="true" t="shared" si="28" ref="F172:F177">E172</f>
        <v>Thôn A Cha</v>
      </c>
      <c r="G172" s="203"/>
      <c r="H172" s="197" t="str">
        <f t="shared" si="22"/>
        <v>Thôn A Cha</v>
      </c>
      <c r="I172" s="197"/>
      <c r="J172" s="351"/>
      <c r="K172" s="199"/>
      <c r="L172" s="353"/>
      <c r="M172" s="199"/>
      <c r="N172" s="199"/>
      <c r="O172" s="351"/>
      <c r="P172" s="27">
        <f t="shared" si="23"/>
        <v>0</v>
      </c>
      <c r="Q172" s="199"/>
      <c r="R172" s="199" t="str">
        <f>E172</f>
        <v>Thôn A Cha</v>
      </c>
      <c r="S172" s="199"/>
      <c r="T172" s="199">
        <v>10</v>
      </c>
      <c r="U172" s="199"/>
    </row>
    <row r="173" spans="1:21" ht="39" customHeight="1">
      <c r="A173" s="164"/>
      <c r="B173" s="18"/>
      <c r="C173" s="199"/>
      <c r="D173" s="199"/>
      <c r="E173" s="199" t="s">
        <v>1711</v>
      </c>
      <c r="F173" s="199" t="str">
        <f t="shared" si="28"/>
        <v>Thôn Kỳ Rỉ</v>
      </c>
      <c r="G173" s="203"/>
      <c r="H173" s="197" t="str">
        <f t="shared" si="22"/>
        <v>Thôn Kỳ Rỉ</v>
      </c>
      <c r="I173" s="197"/>
      <c r="J173" s="197" t="s">
        <v>1981</v>
      </c>
      <c r="K173" s="199"/>
      <c r="L173" s="199" t="s">
        <v>654</v>
      </c>
      <c r="M173" s="199"/>
      <c r="N173" s="199"/>
      <c r="O173" s="197" t="str">
        <f t="shared" si="24"/>
        <v>Thôn Kỳ Tăng</v>
      </c>
      <c r="P173" s="27">
        <f t="shared" si="23"/>
        <v>0</v>
      </c>
      <c r="Q173" s="199"/>
      <c r="R173" s="215" t="str">
        <f>O173</f>
        <v>Thôn Kỳ Tăng</v>
      </c>
      <c r="S173" s="199"/>
      <c r="T173" s="199">
        <v>10</v>
      </c>
      <c r="U173" s="199"/>
    </row>
    <row r="174" spans="1:21" ht="39" customHeight="1">
      <c r="A174" s="164"/>
      <c r="B174" s="18"/>
      <c r="C174" s="199"/>
      <c r="D174" s="199"/>
      <c r="E174" s="199" t="s">
        <v>1712</v>
      </c>
      <c r="F174" s="199" t="str">
        <f t="shared" si="28"/>
        <v>Thôn A Tong</v>
      </c>
      <c r="G174" s="203"/>
      <c r="H174" s="197" t="str">
        <f t="shared" si="22"/>
        <v>Thôn A Tong</v>
      </c>
      <c r="I174" s="197"/>
      <c r="J174" s="350" t="s">
        <v>1982</v>
      </c>
      <c r="K174" s="199"/>
      <c r="L174" s="352" t="s">
        <v>73</v>
      </c>
      <c r="M174" s="199"/>
      <c r="N174" s="199"/>
      <c r="O174" s="350" t="str">
        <f t="shared" si="24"/>
        <v>Thôn A Rông</v>
      </c>
      <c r="P174" s="27">
        <f t="shared" si="23"/>
        <v>0</v>
      </c>
      <c r="Q174" s="199"/>
      <c r="R174" s="352" t="s">
        <v>73</v>
      </c>
      <c r="S174" s="199"/>
      <c r="T174" s="352">
        <v>10</v>
      </c>
      <c r="U174" s="199"/>
    </row>
    <row r="175" spans="1:21" ht="39" customHeight="1">
      <c r="A175" s="164"/>
      <c r="B175" s="18"/>
      <c r="C175" s="199"/>
      <c r="D175" s="199"/>
      <c r="E175" s="199" t="s">
        <v>1713</v>
      </c>
      <c r="F175" s="199" t="str">
        <f t="shared" si="28"/>
        <v>Thôn Cu Rong</v>
      </c>
      <c r="G175" s="203"/>
      <c r="H175" s="197" t="str">
        <f t="shared" si="22"/>
        <v>Thôn Cu Rong</v>
      </c>
      <c r="I175" s="197"/>
      <c r="J175" s="351"/>
      <c r="K175" s="199"/>
      <c r="L175" s="353"/>
      <c r="M175" s="199"/>
      <c r="N175" s="199"/>
      <c r="O175" s="351"/>
      <c r="P175" s="27">
        <f t="shared" si="23"/>
        <v>0</v>
      </c>
      <c r="Q175" s="199"/>
      <c r="R175" s="353"/>
      <c r="S175" s="199"/>
      <c r="T175" s="353"/>
      <c r="U175" s="199"/>
    </row>
    <row r="176" spans="1:21" ht="39" customHeight="1">
      <c r="A176" s="164"/>
      <c r="B176" s="18"/>
      <c r="C176" s="199"/>
      <c r="D176" s="199"/>
      <c r="E176" s="199" t="s">
        <v>147</v>
      </c>
      <c r="F176" s="199" t="str">
        <f t="shared" si="28"/>
        <v>Thôn A Máy</v>
      </c>
      <c r="G176" s="203"/>
      <c r="H176" s="197" t="str">
        <f t="shared" si="22"/>
        <v>Thôn A Máy</v>
      </c>
      <c r="I176" s="197"/>
      <c r="J176" s="197"/>
      <c r="K176" s="199"/>
      <c r="L176" s="199" t="str">
        <f>E176</f>
        <v>Thôn A Máy</v>
      </c>
      <c r="M176" s="199"/>
      <c r="N176" s="199"/>
      <c r="O176" s="197" t="str">
        <f t="shared" si="24"/>
        <v>Thôn A Máy</v>
      </c>
      <c r="P176" s="27">
        <f t="shared" si="23"/>
        <v>0</v>
      </c>
      <c r="Q176" s="199"/>
      <c r="R176" s="215" t="str">
        <f>O176</f>
        <v>Thôn A Máy</v>
      </c>
      <c r="S176" s="199"/>
      <c r="T176" s="199">
        <v>10</v>
      </c>
      <c r="U176" s="199"/>
    </row>
    <row r="177" spans="1:21" ht="39" customHeight="1">
      <c r="A177" s="164"/>
      <c r="B177" s="18"/>
      <c r="C177" s="199"/>
      <c r="D177" s="199"/>
      <c r="E177" s="199" t="s">
        <v>1714</v>
      </c>
      <c r="F177" s="199" t="str">
        <f t="shared" si="28"/>
        <v>Thôn A Mô R</v>
      </c>
      <c r="G177" s="203"/>
      <c r="H177" s="197" t="str">
        <f t="shared" si="22"/>
        <v>Thôn A Mô R</v>
      </c>
      <c r="I177" s="197"/>
      <c r="J177" s="197"/>
      <c r="K177" s="199"/>
      <c r="L177" s="199" t="str">
        <f>E177</f>
        <v>Thôn A Mô R</v>
      </c>
      <c r="M177" s="199"/>
      <c r="N177" s="199"/>
      <c r="O177" s="197" t="str">
        <f t="shared" si="24"/>
        <v>Thôn A Mô R</v>
      </c>
      <c r="P177" s="27">
        <f t="shared" si="23"/>
        <v>0</v>
      </c>
      <c r="Q177" s="199"/>
      <c r="R177" s="215" t="str">
        <f>O177</f>
        <v>Thôn A Mô R</v>
      </c>
      <c r="S177" s="199"/>
      <c r="T177" s="199">
        <v>10</v>
      </c>
      <c r="U177" s="199"/>
    </row>
    <row r="178" spans="1:21" ht="39" customHeight="1">
      <c r="A178" s="164"/>
      <c r="B178" s="18"/>
      <c r="C178" s="199"/>
      <c r="D178" s="199"/>
      <c r="E178" s="199"/>
      <c r="F178" s="199"/>
      <c r="G178" s="203"/>
      <c r="H178" s="197"/>
      <c r="I178" s="197"/>
      <c r="J178" s="197"/>
      <c r="K178" s="199"/>
      <c r="L178" s="199"/>
      <c r="M178" s="199"/>
      <c r="N178" s="199"/>
      <c r="O178" s="197"/>
      <c r="P178" s="27"/>
      <c r="Q178" s="199"/>
      <c r="R178" s="147" t="s">
        <v>943</v>
      </c>
      <c r="S178" s="147"/>
      <c r="T178" s="147">
        <v>10</v>
      </c>
      <c r="U178" s="199"/>
    </row>
    <row r="179" spans="1:21" ht="39" customHeight="1">
      <c r="A179" s="164">
        <v>11</v>
      </c>
      <c r="B179" s="18"/>
      <c r="C179" s="119" t="s">
        <v>748</v>
      </c>
      <c r="D179" s="119" t="s">
        <v>6</v>
      </c>
      <c r="E179" s="119">
        <v>9</v>
      </c>
      <c r="F179" s="199">
        <v>9</v>
      </c>
      <c r="G179" s="203" t="str">
        <f>C179</f>
        <v>Xã A Túc</v>
      </c>
      <c r="H179" s="197"/>
      <c r="I179" s="197" t="s">
        <v>1977</v>
      </c>
      <c r="J179" s="197"/>
      <c r="K179" s="199" t="s">
        <v>1978</v>
      </c>
      <c r="L179" s="199">
        <v>5</v>
      </c>
      <c r="M179" s="199"/>
      <c r="N179" s="206" t="str">
        <f>K179</f>
        <v>Xã Lìa</v>
      </c>
      <c r="O179" s="197">
        <f t="shared" si="24"/>
        <v>5</v>
      </c>
      <c r="P179" s="27">
        <f t="shared" si="23"/>
        <v>0</v>
      </c>
      <c r="Q179" s="199" t="str">
        <f>K179</f>
        <v>Xã Lìa</v>
      </c>
      <c r="R179" s="199"/>
      <c r="S179" s="199"/>
      <c r="T179" s="199">
        <v>12</v>
      </c>
      <c r="U179" s="199"/>
    </row>
    <row r="180" spans="1:21" ht="39" customHeight="1">
      <c r="A180" s="164"/>
      <c r="B180" s="18"/>
      <c r="C180" s="199"/>
      <c r="D180" s="199"/>
      <c r="E180" s="199" t="s">
        <v>764</v>
      </c>
      <c r="F180" s="199" t="str">
        <f>E180</f>
        <v>Thôn Pa Lu</v>
      </c>
      <c r="G180" s="203"/>
      <c r="H180" s="197" t="str">
        <f aca="true" t="shared" si="29" ref="H180:H186">F180</f>
        <v>Thôn Pa Lu</v>
      </c>
      <c r="I180" s="197"/>
      <c r="J180" s="350" t="s">
        <v>1988</v>
      </c>
      <c r="K180" s="199"/>
      <c r="L180" s="352" t="s">
        <v>762</v>
      </c>
      <c r="M180" s="199"/>
      <c r="N180" s="199"/>
      <c r="O180" s="350" t="str">
        <f t="shared" si="24"/>
        <v>Thôn A Xóc Lìa</v>
      </c>
      <c r="P180" s="27">
        <f t="shared" si="23"/>
        <v>0</v>
      </c>
      <c r="Q180" s="199"/>
      <c r="R180" s="199"/>
      <c r="S180" s="199"/>
      <c r="T180" s="199"/>
      <c r="U180" s="199"/>
    </row>
    <row r="181" spans="1:21" ht="39" customHeight="1">
      <c r="A181" s="164"/>
      <c r="B181" s="18"/>
      <c r="C181" s="199"/>
      <c r="D181" s="199"/>
      <c r="E181" s="199" t="s">
        <v>766</v>
      </c>
      <c r="F181" s="199" t="str">
        <f aca="true" t="shared" si="30" ref="F181:F186">E181</f>
        <v>Thôn Lìa</v>
      </c>
      <c r="G181" s="203"/>
      <c r="H181" s="197" t="str">
        <f t="shared" si="29"/>
        <v>Thôn Lìa</v>
      </c>
      <c r="I181" s="197"/>
      <c r="J181" s="356"/>
      <c r="K181" s="199"/>
      <c r="L181" s="357"/>
      <c r="M181" s="199"/>
      <c r="N181" s="199"/>
      <c r="O181" s="356"/>
      <c r="P181" s="27">
        <f t="shared" si="23"/>
        <v>0</v>
      </c>
      <c r="Q181" s="199"/>
      <c r="R181" s="199"/>
      <c r="S181" s="199"/>
      <c r="T181" s="199"/>
      <c r="U181" s="199"/>
    </row>
    <row r="182" spans="1:21" ht="39" customHeight="1">
      <c r="A182" s="164"/>
      <c r="B182" s="18"/>
      <c r="C182" s="199"/>
      <c r="D182" s="199"/>
      <c r="E182" s="199" t="s">
        <v>71</v>
      </c>
      <c r="F182" s="199" t="str">
        <f t="shared" si="30"/>
        <v>Thôn Húc</v>
      </c>
      <c r="G182" s="203"/>
      <c r="H182" s="197" t="str">
        <f t="shared" si="29"/>
        <v>Thôn Húc</v>
      </c>
      <c r="I182" s="197"/>
      <c r="J182" s="351"/>
      <c r="K182" s="199"/>
      <c r="L182" s="353"/>
      <c r="M182" s="199"/>
      <c r="N182" s="199"/>
      <c r="O182" s="351"/>
      <c r="P182" s="27">
        <f t="shared" si="23"/>
        <v>0</v>
      </c>
      <c r="Q182" s="199"/>
      <c r="R182" s="199" t="s">
        <v>71</v>
      </c>
      <c r="S182" s="199"/>
      <c r="T182" s="199">
        <v>10</v>
      </c>
      <c r="U182" s="199"/>
    </row>
    <row r="183" spans="1:21" ht="39" customHeight="1">
      <c r="A183" s="164"/>
      <c r="B183" s="18"/>
      <c r="C183" s="199"/>
      <c r="D183" s="199"/>
      <c r="E183" s="199" t="s">
        <v>70</v>
      </c>
      <c r="F183" s="199" t="str">
        <f>E183</f>
        <v>Thôn Tăng Cô</v>
      </c>
      <c r="G183" s="203"/>
      <c r="H183" s="197" t="str">
        <f>F183</f>
        <v>Thôn Tăng Cô</v>
      </c>
      <c r="I183" s="197"/>
      <c r="J183" s="197" t="s">
        <v>1985</v>
      </c>
      <c r="K183" s="199"/>
      <c r="L183" s="199" t="s">
        <v>145</v>
      </c>
      <c r="M183" s="199"/>
      <c r="N183" s="199"/>
      <c r="O183" s="197" t="str">
        <f t="shared" si="24"/>
        <v>Thôn Tăng Cô Hang</v>
      </c>
      <c r="P183" s="27">
        <f t="shared" si="23"/>
        <v>0</v>
      </c>
      <c r="Q183" s="199"/>
      <c r="R183" s="215" t="str">
        <f>O183</f>
        <v>Thôn Tăng Cô Hang</v>
      </c>
      <c r="S183" s="199"/>
      <c r="T183" s="199">
        <v>10</v>
      </c>
      <c r="U183" s="199"/>
    </row>
    <row r="184" spans="1:21" ht="39" customHeight="1">
      <c r="A184" s="164"/>
      <c r="B184" s="18"/>
      <c r="C184" s="199"/>
      <c r="D184" s="199"/>
      <c r="E184" s="199" t="s">
        <v>759</v>
      </c>
      <c r="F184" s="199" t="str">
        <f t="shared" si="30"/>
        <v>Thôn A Xau</v>
      </c>
      <c r="G184" s="203"/>
      <c r="H184" s="197" t="str">
        <f t="shared" si="29"/>
        <v>Thôn A Xau</v>
      </c>
      <c r="I184" s="197"/>
      <c r="J184" s="197" t="s">
        <v>1987</v>
      </c>
      <c r="K184" s="199"/>
      <c r="L184" s="199" t="s">
        <v>759</v>
      </c>
      <c r="M184" s="199"/>
      <c r="N184" s="199"/>
      <c r="O184" s="197" t="str">
        <f t="shared" si="24"/>
        <v>Thôn A Xau</v>
      </c>
      <c r="P184" s="27">
        <f t="shared" si="23"/>
        <v>0</v>
      </c>
      <c r="Q184" s="199"/>
      <c r="R184" s="199"/>
      <c r="S184" s="199"/>
      <c r="T184" s="199"/>
      <c r="U184" s="199"/>
    </row>
    <row r="185" spans="1:21" ht="39" customHeight="1">
      <c r="A185" s="164"/>
      <c r="B185" s="18"/>
      <c r="C185" s="199"/>
      <c r="D185" s="199"/>
      <c r="E185" s="199" t="s">
        <v>757</v>
      </c>
      <c r="F185" s="199" t="str">
        <f t="shared" si="30"/>
        <v>Thôn Ba Linh</v>
      </c>
      <c r="G185" s="203"/>
      <c r="H185" s="197" t="str">
        <f t="shared" si="29"/>
        <v>Thôn Ba Linh</v>
      </c>
      <c r="I185" s="197"/>
      <c r="J185" s="350" t="s">
        <v>1986</v>
      </c>
      <c r="K185" s="199"/>
      <c r="L185" s="352" t="s">
        <v>69</v>
      </c>
      <c r="M185" s="199"/>
      <c r="N185" s="199"/>
      <c r="O185" s="350" t="str">
        <f t="shared" si="24"/>
        <v>Thôn Kỳ Nơi</v>
      </c>
      <c r="P185" s="27">
        <f t="shared" si="23"/>
        <v>0</v>
      </c>
      <c r="Q185" s="199"/>
      <c r="R185" s="354" t="str">
        <f>O185</f>
        <v>Thôn Kỳ Nơi</v>
      </c>
      <c r="S185" s="199"/>
      <c r="T185" s="352">
        <v>10</v>
      </c>
      <c r="U185" s="199"/>
    </row>
    <row r="186" spans="1:21" ht="39" customHeight="1">
      <c r="A186" s="164"/>
      <c r="B186" s="18"/>
      <c r="C186" s="199"/>
      <c r="D186" s="199"/>
      <c r="E186" s="199" t="s">
        <v>69</v>
      </c>
      <c r="F186" s="199" t="str">
        <f t="shared" si="30"/>
        <v>Thôn Kỳ Nơi</v>
      </c>
      <c r="G186" s="203"/>
      <c r="H186" s="197" t="str">
        <f t="shared" si="29"/>
        <v>Thôn Kỳ Nơi</v>
      </c>
      <c r="I186" s="197"/>
      <c r="J186" s="351"/>
      <c r="K186" s="199"/>
      <c r="L186" s="353"/>
      <c r="M186" s="199"/>
      <c r="N186" s="199"/>
      <c r="O186" s="351"/>
      <c r="P186" s="27">
        <f t="shared" si="23"/>
        <v>0</v>
      </c>
      <c r="Q186" s="199"/>
      <c r="R186" s="355"/>
      <c r="S186" s="199"/>
      <c r="T186" s="353"/>
      <c r="U186" s="199"/>
    </row>
    <row r="187" spans="1:21" ht="39" customHeight="1">
      <c r="A187" s="164">
        <v>16</v>
      </c>
      <c r="B187" s="18"/>
      <c r="C187" s="119" t="s">
        <v>661</v>
      </c>
      <c r="D187" s="119" t="s">
        <v>6</v>
      </c>
      <c r="E187" s="119">
        <v>9</v>
      </c>
      <c r="F187" s="119">
        <v>9</v>
      </c>
      <c r="G187" s="203" t="str">
        <f>C187</f>
        <v>Xã Húc</v>
      </c>
      <c r="H187" s="197"/>
      <c r="I187" s="197"/>
      <c r="J187" s="197"/>
      <c r="K187" s="199" t="str">
        <f>C187</f>
        <v>Xã Húc</v>
      </c>
      <c r="L187" s="199">
        <v>8</v>
      </c>
      <c r="M187" s="199"/>
      <c r="N187" s="206" t="str">
        <f>K187</f>
        <v>Xã Húc</v>
      </c>
      <c r="O187" s="197">
        <f t="shared" si="24"/>
        <v>8</v>
      </c>
      <c r="P187" s="27">
        <f t="shared" si="23"/>
        <v>0</v>
      </c>
      <c r="Q187" s="199" t="str">
        <f>C187</f>
        <v>Xã Húc</v>
      </c>
      <c r="R187" s="199"/>
      <c r="S187" s="199"/>
      <c r="T187" s="199">
        <v>12</v>
      </c>
      <c r="U187" s="199"/>
    </row>
    <row r="188" spans="1:21" ht="39" customHeight="1">
      <c r="A188" s="164"/>
      <c r="B188" s="18"/>
      <c r="C188" s="199"/>
      <c r="D188" s="199"/>
      <c r="E188" s="199" t="s">
        <v>87</v>
      </c>
      <c r="F188" s="199" t="str">
        <f>E188</f>
        <v>Thôn Húc Ván</v>
      </c>
      <c r="G188" s="203"/>
      <c r="H188" s="197" t="str">
        <f t="shared" si="22"/>
        <v>Thôn Húc Ván</v>
      </c>
      <c r="I188" s="197"/>
      <c r="J188" s="350" t="s">
        <v>1983</v>
      </c>
      <c r="K188" s="199"/>
      <c r="L188" s="352" t="s">
        <v>662</v>
      </c>
      <c r="M188" s="199"/>
      <c r="N188" s="199"/>
      <c r="O188" s="197" t="str">
        <f t="shared" si="24"/>
        <v>Thôn Ván Ri</v>
      </c>
      <c r="P188" s="27">
        <f t="shared" si="23"/>
        <v>0</v>
      </c>
      <c r="Q188" s="199"/>
      <c r="R188" s="199" t="s">
        <v>87</v>
      </c>
      <c r="S188" s="199"/>
      <c r="T188" s="199">
        <v>10</v>
      </c>
      <c r="U188" s="199"/>
    </row>
    <row r="189" spans="1:21" ht="39" customHeight="1">
      <c r="A189" s="164"/>
      <c r="B189" s="18"/>
      <c r="C189" s="199"/>
      <c r="D189" s="199"/>
      <c r="E189" s="199" t="s">
        <v>1715</v>
      </c>
      <c r="F189" s="199" t="str">
        <f aca="true" t="shared" si="31" ref="F189:F196">E189</f>
        <v>Thôn Tà Ri I</v>
      </c>
      <c r="G189" s="203"/>
      <c r="H189" s="197" t="str">
        <f t="shared" si="22"/>
        <v>Thôn Tà Ri I</v>
      </c>
      <c r="I189" s="197"/>
      <c r="J189" s="351"/>
      <c r="K189" s="199"/>
      <c r="L189" s="353"/>
      <c r="M189" s="199"/>
      <c r="N189" s="199"/>
      <c r="O189" s="197">
        <f t="shared" si="24"/>
        <v>0</v>
      </c>
      <c r="P189" s="27">
        <f t="shared" si="23"/>
        <v>0</v>
      </c>
      <c r="Q189" s="199"/>
      <c r="R189" s="199"/>
      <c r="S189" s="199"/>
      <c r="T189" s="199"/>
      <c r="U189" s="199"/>
    </row>
    <row r="190" spans="1:21" ht="39" customHeight="1">
      <c r="A190" s="164"/>
      <c r="B190" s="18"/>
      <c r="C190" s="199"/>
      <c r="D190" s="199"/>
      <c r="E190" s="199" t="s">
        <v>90</v>
      </c>
      <c r="F190" s="199" t="str">
        <f t="shared" si="31"/>
        <v>Thôn Tà Ri II</v>
      </c>
      <c r="G190" s="203"/>
      <c r="H190" s="197" t="str">
        <f t="shared" si="22"/>
        <v>Thôn Tà Ri II</v>
      </c>
      <c r="I190" s="197"/>
      <c r="J190" s="197"/>
      <c r="K190" s="199"/>
      <c r="L190" s="199" t="str">
        <f aca="true" t="shared" si="32" ref="L190:L196">E190</f>
        <v>Thôn Tà Ri II</v>
      </c>
      <c r="M190" s="199"/>
      <c r="N190" s="199"/>
      <c r="O190" s="197" t="str">
        <f t="shared" si="24"/>
        <v>Thôn Tà Ri II</v>
      </c>
      <c r="P190" s="27">
        <f t="shared" si="23"/>
        <v>0</v>
      </c>
      <c r="Q190" s="199"/>
      <c r="R190" s="215" t="str">
        <f aca="true" t="shared" si="33" ref="R190:R195">O190</f>
        <v>Thôn Tà Ri II</v>
      </c>
      <c r="S190" s="199"/>
      <c r="T190" s="199">
        <v>10</v>
      </c>
      <c r="U190" s="199"/>
    </row>
    <row r="191" spans="1:21" ht="39" customHeight="1">
      <c r="A191" s="164"/>
      <c r="B191" s="18"/>
      <c r="C191" s="199"/>
      <c r="D191" s="199"/>
      <c r="E191" s="199" t="s">
        <v>89</v>
      </c>
      <c r="F191" s="199" t="str">
        <f t="shared" si="31"/>
        <v>Thôn Húc Thượng</v>
      </c>
      <c r="G191" s="203"/>
      <c r="H191" s="197" t="str">
        <f t="shared" si="22"/>
        <v>Thôn Húc Thượng</v>
      </c>
      <c r="I191" s="197"/>
      <c r="J191" s="197"/>
      <c r="K191" s="199"/>
      <c r="L191" s="199" t="str">
        <f t="shared" si="32"/>
        <v>Thôn Húc Thượng</v>
      </c>
      <c r="M191" s="199"/>
      <c r="N191" s="199"/>
      <c r="O191" s="197" t="str">
        <f t="shared" si="24"/>
        <v>Thôn Húc Thượng</v>
      </c>
      <c r="P191" s="27">
        <f t="shared" si="23"/>
        <v>0</v>
      </c>
      <c r="Q191" s="199"/>
      <c r="R191" s="215" t="str">
        <f t="shared" si="33"/>
        <v>Thôn Húc Thượng</v>
      </c>
      <c r="S191" s="199"/>
      <c r="T191" s="199">
        <v>10</v>
      </c>
      <c r="U191" s="199"/>
    </row>
    <row r="192" spans="1:21" ht="39" customHeight="1">
      <c r="A192" s="164"/>
      <c r="B192" s="18"/>
      <c r="C192" s="199"/>
      <c r="D192" s="199"/>
      <c r="E192" s="199" t="s">
        <v>91</v>
      </c>
      <c r="F192" s="199" t="str">
        <f t="shared" si="31"/>
        <v>Thôn Ho Le</v>
      </c>
      <c r="G192" s="203"/>
      <c r="H192" s="197" t="str">
        <f t="shared" si="22"/>
        <v>Thôn Ho Le</v>
      </c>
      <c r="I192" s="197"/>
      <c r="J192" s="197"/>
      <c r="K192" s="199"/>
      <c r="L192" s="199" t="str">
        <f t="shared" si="32"/>
        <v>Thôn Ho Le</v>
      </c>
      <c r="M192" s="199"/>
      <c r="N192" s="199"/>
      <c r="O192" s="197" t="str">
        <f t="shared" si="24"/>
        <v>Thôn Ho Le</v>
      </c>
      <c r="P192" s="27">
        <f t="shared" si="23"/>
        <v>0</v>
      </c>
      <c r="Q192" s="199"/>
      <c r="R192" s="215" t="str">
        <f t="shared" si="33"/>
        <v>Thôn Ho Le</v>
      </c>
      <c r="S192" s="199"/>
      <c r="T192" s="199">
        <v>10</v>
      </c>
      <c r="U192" s="199"/>
    </row>
    <row r="193" spans="1:21" ht="39" customHeight="1">
      <c r="A193" s="164"/>
      <c r="B193" s="18"/>
      <c r="C193" s="199"/>
      <c r="D193" s="199"/>
      <c r="E193" s="199" t="s">
        <v>665</v>
      </c>
      <c r="F193" s="199" t="str">
        <f t="shared" si="31"/>
        <v>Thôn Ta Núc</v>
      </c>
      <c r="G193" s="203"/>
      <c r="H193" s="197" t="str">
        <f t="shared" si="22"/>
        <v>Thôn Ta Núc</v>
      </c>
      <c r="I193" s="197"/>
      <c r="J193" s="197"/>
      <c r="K193" s="199"/>
      <c r="L193" s="199" t="str">
        <f t="shared" si="32"/>
        <v>Thôn Ta Núc</v>
      </c>
      <c r="M193" s="199"/>
      <c r="N193" s="199"/>
      <c r="O193" s="197" t="str">
        <f t="shared" si="24"/>
        <v>Thôn Ta Núc</v>
      </c>
      <c r="P193" s="27">
        <f t="shared" si="23"/>
        <v>0</v>
      </c>
      <c r="Q193" s="199"/>
      <c r="R193" s="215" t="str">
        <f t="shared" si="33"/>
        <v>Thôn Ta Núc</v>
      </c>
      <c r="S193" s="199"/>
      <c r="T193" s="199">
        <v>10</v>
      </c>
      <c r="U193" s="199"/>
    </row>
    <row r="194" spans="1:21" ht="39" customHeight="1">
      <c r="A194" s="164"/>
      <c r="B194" s="18"/>
      <c r="C194" s="199"/>
      <c r="D194" s="199"/>
      <c r="E194" s="199" t="s">
        <v>92</v>
      </c>
      <c r="F194" s="199" t="str">
        <f t="shared" si="31"/>
        <v>Thôn Tà Rùng</v>
      </c>
      <c r="G194" s="203"/>
      <c r="H194" s="197" t="str">
        <f t="shared" si="22"/>
        <v>Thôn Tà Rùng</v>
      </c>
      <c r="I194" s="197"/>
      <c r="J194" s="197"/>
      <c r="K194" s="199"/>
      <c r="L194" s="199" t="str">
        <f t="shared" si="32"/>
        <v>Thôn Tà Rùng</v>
      </c>
      <c r="M194" s="199"/>
      <c r="N194" s="199"/>
      <c r="O194" s="197" t="str">
        <f t="shared" si="24"/>
        <v>Thôn Tà Rùng</v>
      </c>
      <c r="P194" s="27">
        <f t="shared" si="23"/>
        <v>0</v>
      </c>
      <c r="Q194" s="199"/>
      <c r="R194" s="215" t="str">
        <f t="shared" si="33"/>
        <v>Thôn Tà Rùng</v>
      </c>
      <c r="S194" s="199"/>
      <c r="T194" s="199">
        <v>10</v>
      </c>
      <c r="U194" s="199"/>
    </row>
    <row r="195" spans="1:21" ht="39" customHeight="1">
      <c r="A195" s="164"/>
      <c r="B195" s="18"/>
      <c r="C195" s="199"/>
      <c r="D195" s="199"/>
      <c r="E195" s="199" t="s">
        <v>93</v>
      </c>
      <c r="F195" s="199" t="str">
        <f t="shared" si="31"/>
        <v>Thôn Cu Dong</v>
      </c>
      <c r="G195" s="203"/>
      <c r="H195" s="197" t="str">
        <f t="shared" si="22"/>
        <v>Thôn Cu Dong</v>
      </c>
      <c r="I195" s="197"/>
      <c r="J195" s="197"/>
      <c r="K195" s="199"/>
      <c r="L195" s="199" t="str">
        <f t="shared" si="32"/>
        <v>Thôn Cu Dong</v>
      </c>
      <c r="M195" s="199"/>
      <c r="N195" s="199"/>
      <c r="O195" s="197" t="str">
        <f t="shared" si="24"/>
        <v>Thôn Cu Dong</v>
      </c>
      <c r="P195" s="27">
        <f t="shared" si="23"/>
        <v>0</v>
      </c>
      <c r="Q195" s="199"/>
      <c r="R195" s="215" t="str">
        <f t="shared" si="33"/>
        <v>Thôn Cu Dong</v>
      </c>
      <c r="S195" s="199"/>
      <c r="T195" s="199">
        <v>10</v>
      </c>
      <c r="U195" s="199"/>
    </row>
    <row r="196" spans="1:21" ht="39" customHeight="1">
      <c r="A196" s="164"/>
      <c r="B196" s="18"/>
      <c r="C196" s="199"/>
      <c r="D196" s="199"/>
      <c r="E196" s="199" t="s">
        <v>669</v>
      </c>
      <c r="F196" s="199" t="str">
        <f t="shared" si="31"/>
        <v>Thôn Ta Cu</v>
      </c>
      <c r="G196" s="203"/>
      <c r="H196" s="197" t="str">
        <f aca="true" t="shared" si="34" ref="H196:H208">F196</f>
        <v>Thôn Ta Cu</v>
      </c>
      <c r="I196" s="197"/>
      <c r="J196" s="197"/>
      <c r="K196" s="199"/>
      <c r="L196" s="199" t="str">
        <f t="shared" si="32"/>
        <v>Thôn Ta Cu</v>
      </c>
      <c r="M196" s="199"/>
      <c r="N196" s="199"/>
      <c r="O196" s="197" t="str">
        <f aca="true" t="shared" si="35" ref="O196:P226">L196</f>
        <v>Thôn Ta Cu</v>
      </c>
      <c r="P196" s="27">
        <f t="shared" si="35"/>
        <v>0</v>
      </c>
      <c r="Q196" s="199"/>
      <c r="R196" s="199"/>
      <c r="S196" s="199"/>
      <c r="T196" s="199"/>
      <c r="U196" s="199"/>
    </row>
    <row r="197" spans="1:21" ht="39" customHeight="1">
      <c r="A197" s="164">
        <v>17</v>
      </c>
      <c r="B197" s="18"/>
      <c r="C197" s="119" t="s">
        <v>710</v>
      </c>
      <c r="D197" s="119" t="s">
        <v>6</v>
      </c>
      <c r="E197" s="119">
        <v>7</v>
      </c>
      <c r="F197" s="119">
        <v>3</v>
      </c>
      <c r="G197" s="203" t="str">
        <f>C197</f>
        <v>Xã Hướng Tân</v>
      </c>
      <c r="H197" s="197"/>
      <c r="I197" s="197"/>
      <c r="J197" s="197"/>
      <c r="K197" s="199" t="str">
        <f>C197</f>
        <v>Xã Hướng Tân</v>
      </c>
      <c r="L197" s="199">
        <f aca="true" t="shared" si="36" ref="L197:L223">E197</f>
        <v>7</v>
      </c>
      <c r="M197" s="199"/>
      <c r="N197" s="206" t="str">
        <f>K197</f>
        <v>Xã Hướng Tân</v>
      </c>
      <c r="O197" s="197">
        <f t="shared" si="35"/>
        <v>7</v>
      </c>
      <c r="P197" s="27">
        <f t="shared" si="35"/>
        <v>0</v>
      </c>
      <c r="Q197" s="199" t="str">
        <f>C197</f>
        <v>Xã Hướng Tân</v>
      </c>
      <c r="R197" s="199"/>
      <c r="S197" s="199"/>
      <c r="T197" s="199">
        <v>12</v>
      </c>
      <c r="U197" s="199"/>
    </row>
    <row r="198" spans="1:21" ht="39" customHeight="1">
      <c r="A198" s="164"/>
      <c r="B198" s="18"/>
      <c r="C198" s="199"/>
      <c r="D198" s="199"/>
      <c r="E198" s="199" t="s">
        <v>1718</v>
      </c>
      <c r="F198" s="199" t="str">
        <f>E198</f>
        <v>Thôn A Chun (A Rường)</v>
      </c>
      <c r="G198" s="203"/>
      <c r="H198" s="197" t="str">
        <f>E198</f>
        <v>Thôn A Chun (A Rường)</v>
      </c>
      <c r="I198" s="197"/>
      <c r="J198" s="197"/>
      <c r="K198" s="199"/>
      <c r="L198" s="199" t="str">
        <f t="shared" si="36"/>
        <v>Thôn A Chun (A Rường)</v>
      </c>
      <c r="M198" s="199"/>
      <c r="N198" s="199"/>
      <c r="O198" s="197" t="str">
        <f t="shared" si="35"/>
        <v>Thôn A Chun (A Rường)</v>
      </c>
      <c r="P198" s="27">
        <f t="shared" si="35"/>
        <v>0</v>
      </c>
      <c r="Q198" s="199"/>
      <c r="R198" s="215" t="str">
        <f>O198</f>
        <v>Thôn A Chun (A Rường)</v>
      </c>
      <c r="S198" s="199"/>
      <c r="T198" s="199">
        <v>10</v>
      </c>
      <c r="U198" s="199"/>
    </row>
    <row r="199" spans="1:21" ht="39" customHeight="1">
      <c r="A199" s="164">
        <v>18</v>
      </c>
      <c r="B199" s="18"/>
      <c r="C199" s="119" t="s">
        <v>739</v>
      </c>
      <c r="D199" s="119" t="s">
        <v>6</v>
      </c>
      <c r="E199" s="119">
        <v>7</v>
      </c>
      <c r="F199" s="119">
        <v>6</v>
      </c>
      <c r="G199" s="203" t="str">
        <f>C199</f>
        <v>Xã Hướng Linh</v>
      </c>
      <c r="H199" s="197"/>
      <c r="I199" s="197"/>
      <c r="J199" s="197"/>
      <c r="K199" s="199" t="str">
        <f>C199</f>
        <v>Xã Hướng Linh</v>
      </c>
      <c r="L199" s="199">
        <v>5</v>
      </c>
      <c r="M199" s="199"/>
      <c r="N199" s="206" t="str">
        <f>K199</f>
        <v>Xã Hướng Linh</v>
      </c>
      <c r="O199" s="197">
        <f t="shared" si="35"/>
        <v>5</v>
      </c>
      <c r="P199" s="27">
        <f t="shared" si="35"/>
        <v>0</v>
      </c>
      <c r="Q199" s="199" t="str">
        <f>C199</f>
        <v>Xã Hướng Linh</v>
      </c>
      <c r="R199" s="199"/>
      <c r="S199" s="199"/>
      <c r="T199" s="199">
        <v>2</v>
      </c>
      <c r="U199" s="199"/>
    </row>
    <row r="200" spans="1:21" s="152" customFormat="1" ht="39" customHeight="1">
      <c r="A200" s="164">
        <v>19</v>
      </c>
      <c r="B200" s="164"/>
      <c r="C200" s="119" t="s">
        <v>791</v>
      </c>
      <c r="D200" s="119" t="s">
        <v>5</v>
      </c>
      <c r="E200" s="119">
        <v>15</v>
      </c>
      <c r="F200" s="119">
        <v>3</v>
      </c>
      <c r="G200" s="203"/>
      <c r="H200" s="203"/>
      <c r="I200" s="203"/>
      <c r="J200" s="203"/>
      <c r="K200" s="119"/>
      <c r="L200" s="119"/>
      <c r="M200" s="119">
        <v>3</v>
      </c>
      <c r="N200" s="119"/>
      <c r="O200" s="197">
        <f t="shared" si="35"/>
        <v>0</v>
      </c>
      <c r="P200" s="27">
        <f t="shared" si="35"/>
        <v>3</v>
      </c>
      <c r="Q200" s="119"/>
      <c r="R200" s="119"/>
      <c r="S200" s="119"/>
      <c r="T200" s="119"/>
      <c r="U200" s="119"/>
    </row>
    <row r="201" spans="1:21" ht="39" customHeight="1">
      <c r="A201" s="164">
        <v>20</v>
      </c>
      <c r="B201" s="18"/>
      <c r="C201" s="119" t="s">
        <v>670</v>
      </c>
      <c r="D201" s="119" t="s">
        <v>6</v>
      </c>
      <c r="E201" s="119">
        <v>7</v>
      </c>
      <c r="F201" s="119">
        <v>7</v>
      </c>
      <c r="G201" s="203" t="str">
        <f>C201</f>
        <v>Xã Hướng Sơn</v>
      </c>
      <c r="H201" s="197"/>
      <c r="I201" s="197"/>
      <c r="J201" s="197"/>
      <c r="K201" s="199" t="str">
        <f>C201</f>
        <v>Xã Hướng Sơn</v>
      </c>
      <c r="L201" s="199">
        <v>6</v>
      </c>
      <c r="M201" s="199"/>
      <c r="N201" s="206" t="str">
        <f>K201</f>
        <v>Xã Hướng Sơn</v>
      </c>
      <c r="O201" s="197">
        <f t="shared" si="35"/>
        <v>6</v>
      </c>
      <c r="P201" s="27">
        <f t="shared" si="35"/>
        <v>0</v>
      </c>
      <c r="Q201" s="199" t="str">
        <f>C201</f>
        <v>Xã Hướng Sơn</v>
      </c>
      <c r="R201" s="199"/>
      <c r="S201" s="199"/>
      <c r="T201" s="199">
        <v>12</v>
      </c>
      <c r="U201" s="199"/>
    </row>
    <row r="202" spans="1:21" ht="39" customHeight="1">
      <c r="A202" s="164"/>
      <c r="B202" s="18"/>
      <c r="C202" s="199"/>
      <c r="D202" s="199"/>
      <c r="E202" s="199" t="s">
        <v>675</v>
      </c>
      <c r="F202" s="199" t="str">
        <f>E202</f>
        <v>Thôn Pin</v>
      </c>
      <c r="G202" s="203"/>
      <c r="H202" s="197" t="str">
        <f t="shared" si="34"/>
        <v>Thôn Pin</v>
      </c>
      <c r="I202" s="197"/>
      <c r="J202" s="197" t="s">
        <v>1991</v>
      </c>
      <c r="K202" s="199"/>
      <c r="L202" s="199" t="s">
        <v>1992</v>
      </c>
      <c r="M202" s="199"/>
      <c r="N202" s="199"/>
      <c r="O202" s="197" t="str">
        <f t="shared" si="35"/>
        <v>Thôn Nguồn rào - Pin</v>
      </c>
      <c r="P202" s="27">
        <f t="shared" si="35"/>
        <v>0</v>
      </c>
      <c r="Q202" s="199"/>
      <c r="R202" s="215" t="str">
        <f>O202</f>
        <v>Thôn Nguồn rào - Pin</v>
      </c>
      <c r="S202" s="199"/>
      <c r="T202" s="274" t="s">
        <v>2088</v>
      </c>
      <c r="U202" s="199"/>
    </row>
    <row r="203" spans="1:21" ht="39" customHeight="1">
      <c r="A203" s="164"/>
      <c r="B203" s="18"/>
      <c r="C203" s="199"/>
      <c r="D203" s="199"/>
      <c r="E203" s="199" t="s">
        <v>671</v>
      </c>
      <c r="F203" s="199" t="str">
        <f aca="true" t="shared" si="37" ref="F203:F208">E203</f>
        <v>Thôn Nguồn Rào</v>
      </c>
      <c r="G203" s="203"/>
      <c r="H203" s="197" t="str">
        <f t="shared" si="34"/>
        <v>Thôn Nguồn Rào</v>
      </c>
      <c r="I203" s="197"/>
      <c r="J203" s="350" t="s">
        <v>1989</v>
      </c>
      <c r="K203" s="199"/>
      <c r="L203" s="352" t="s">
        <v>1990</v>
      </c>
      <c r="M203" s="199"/>
      <c r="N203" s="199"/>
      <c r="O203" s="350" t="str">
        <f t="shared" si="35"/>
        <v>Thôn RaLy - Rào</v>
      </c>
      <c r="P203" s="27">
        <f t="shared" si="35"/>
        <v>0</v>
      </c>
      <c r="Q203" s="199"/>
      <c r="R203" s="352" t="s">
        <v>2081</v>
      </c>
      <c r="S203" s="199"/>
      <c r="T203" s="352">
        <v>10</v>
      </c>
      <c r="U203" s="199"/>
    </row>
    <row r="204" spans="1:21" ht="39" customHeight="1">
      <c r="A204" s="164"/>
      <c r="B204" s="18"/>
      <c r="C204" s="199"/>
      <c r="D204" s="199"/>
      <c r="E204" s="199" t="s">
        <v>1736</v>
      </c>
      <c r="F204" s="199" t="str">
        <f>E204</f>
        <v>Thôn Ra Ly</v>
      </c>
      <c r="G204" s="203"/>
      <c r="H204" s="197" t="str">
        <f>F204</f>
        <v>Thôn Ra Ly</v>
      </c>
      <c r="I204" s="197"/>
      <c r="J204" s="351"/>
      <c r="K204" s="199"/>
      <c r="L204" s="353"/>
      <c r="M204" s="199"/>
      <c r="N204" s="199"/>
      <c r="O204" s="351"/>
      <c r="P204" s="27">
        <f t="shared" si="35"/>
        <v>0</v>
      </c>
      <c r="Q204" s="199"/>
      <c r="R204" s="353"/>
      <c r="S204" s="199"/>
      <c r="T204" s="353"/>
      <c r="U204" s="199"/>
    </row>
    <row r="205" spans="1:21" ht="39" customHeight="1">
      <c r="A205" s="164"/>
      <c r="B205" s="18"/>
      <c r="C205" s="199"/>
      <c r="D205" s="199"/>
      <c r="E205" s="199" t="s">
        <v>107</v>
      </c>
      <c r="F205" s="199" t="str">
        <f t="shared" si="37"/>
        <v>Thôn Hồ</v>
      </c>
      <c r="G205" s="203"/>
      <c r="H205" s="197" t="str">
        <f t="shared" si="34"/>
        <v>Thôn Hồ</v>
      </c>
      <c r="I205" s="197"/>
      <c r="J205" s="197"/>
      <c r="K205" s="199"/>
      <c r="L205" s="199" t="str">
        <f t="shared" si="36"/>
        <v>Thôn Hồ</v>
      </c>
      <c r="M205" s="199"/>
      <c r="N205" s="199"/>
      <c r="O205" s="197" t="str">
        <f t="shared" si="35"/>
        <v>Thôn Hồ</v>
      </c>
      <c r="P205" s="27">
        <f t="shared" si="35"/>
        <v>0</v>
      </c>
      <c r="Q205" s="199"/>
      <c r="R205" s="215" t="str">
        <f>O205</f>
        <v>Thôn Hồ</v>
      </c>
      <c r="S205" s="199"/>
      <c r="T205" s="199">
        <v>10</v>
      </c>
      <c r="U205" s="199"/>
    </row>
    <row r="206" spans="1:21" ht="39" customHeight="1">
      <c r="A206" s="164"/>
      <c r="B206" s="18"/>
      <c r="C206" s="199"/>
      <c r="D206" s="199"/>
      <c r="E206" s="199" t="s">
        <v>1737</v>
      </c>
      <c r="F206" s="199" t="str">
        <f t="shared" si="37"/>
        <v>Thôn Lúa</v>
      </c>
      <c r="G206" s="203"/>
      <c r="H206" s="197" t="str">
        <f t="shared" si="34"/>
        <v>Thôn Lúa</v>
      </c>
      <c r="I206" s="197"/>
      <c r="J206" s="197"/>
      <c r="K206" s="199"/>
      <c r="L206" s="199" t="s">
        <v>108</v>
      </c>
      <c r="M206" s="199"/>
      <c r="N206" s="199"/>
      <c r="O206" s="197" t="str">
        <f t="shared" si="35"/>
        <v>Thôn Mới</v>
      </c>
      <c r="P206" s="27">
        <f t="shared" si="35"/>
        <v>0</v>
      </c>
      <c r="Q206" s="199"/>
      <c r="R206" s="215" t="str">
        <f>O206</f>
        <v>Thôn Mới</v>
      </c>
      <c r="S206" s="199"/>
      <c r="T206" s="199">
        <v>10</v>
      </c>
      <c r="U206" s="199"/>
    </row>
    <row r="207" spans="1:21" ht="39" customHeight="1">
      <c r="A207" s="164"/>
      <c r="B207" s="18"/>
      <c r="C207" s="199"/>
      <c r="D207" s="199"/>
      <c r="E207" s="199" t="s">
        <v>1738</v>
      </c>
      <c r="F207" s="199" t="str">
        <f t="shared" si="37"/>
        <v>Thôn Trỉa</v>
      </c>
      <c r="G207" s="203"/>
      <c r="H207" s="197" t="str">
        <f t="shared" si="34"/>
        <v>Thôn Trỉa</v>
      </c>
      <c r="I207" s="197"/>
      <c r="J207" s="197"/>
      <c r="K207" s="199"/>
      <c r="L207" s="199" t="str">
        <f t="shared" si="36"/>
        <v>Thôn Trỉa</v>
      </c>
      <c r="M207" s="199"/>
      <c r="N207" s="199"/>
      <c r="O207" s="197" t="str">
        <f t="shared" si="35"/>
        <v>Thôn Trỉa</v>
      </c>
      <c r="P207" s="27">
        <f t="shared" si="35"/>
        <v>0</v>
      </c>
      <c r="Q207" s="199"/>
      <c r="R207" s="215" t="str">
        <f>O207</f>
        <v>Thôn Trỉa</v>
      </c>
      <c r="S207" s="199"/>
      <c r="T207" s="199">
        <v>10</v>
      </c>
      <c r="U207" s="199"/>
    </row>
    <row r="208" spans="1:21" ht="39" customHeight="1">
      <c r="A208" s="164"/>
      <c r="B208" s="18"/>
      <c r="C208" s="199"/>
      <c r="D208" s="199"/>
      <c r="E208" s="199" t="s">
        <v>109</v>
      </c>
      <c r="F208" s="199" t="str">
        <f t="shared" si="37"/>
        <v>Thôn Cát</v>
      </c>
      <c r="G208" s="203"/>
      <c r="H208" s="197" t="str">
        <f t="shared" si="34"/>
        <v>Thôn Cát</v>
      </c>
      <c r="I208" s="197"/>
      <c r="J208" s="197"/>
      <c r="K208" s="199"/>
      <c r="L208" s="199" t="str">
        <f t="shared" si="36"/>
        <v>Thôn Cát</v>
      </c>
      <c r="M208" s="199"/>
      <c r="N208" s="199"/>
      <c r="O208" s="197" t="str">
        <f t="shared" si="35"/>
        <v>Thôn Cát</v>
      </c>
      <c r="P208" s="27">
        <f t="shared" si="35"/>
        <v>0</v>
      </c>
      <c r="Q208" s="199"/>
      <c r="R208" s="215" t="str">
        <f>O208</f>
        <v>Thôn Cát</v>
      </c>
      <c r="S208" s="199"/>
      <c r="T208" s="199">
        <v>10</v>
      </c>
      <c r="U208" s="199"/>
    </row>
    <row r="209" spans="1:21" ht="39" customHeight="1">
      <c r="A209" s="164">
        <v>21</v>
      </c>
      <c r="B209" s="18"/>
      <c r="C209" s="119" t="s">
        <v>636</v>
      </c>
      <c r="D209" s="119" t="s">
        <v>6</v>
      </c>
      <c r="E209" s="119">
        <v>5</v>
      </c>
      <c r="F209" s="199">
        <v>5</v>
      </c>
      <c r="G209" s="203" t="str">
        <f>C209</f>
        <v>Xã Hướng Lập</v>
      </c>
      <c r="H209" s="197"/>
      <c r="I209" s="197"/>
      <c r="J209" s="197"/>
      <c r="K209" s="199" t="str">
        <f>C209</f>
        <v>Xã Hướng Lập</v>
      </c>
      <c r="L209" s="199">
        <f t="shared" si="36"/>
        <v>5</v>
      </c>
      <c r="M209" s="199"/>
      <c r="N209" s="206" t="str">
        <f>K209</f>
        <v>Xã Hướng Lập</v>
      </c>
      <c r="O209" s="197">
        <f t="shared" si="35"/>
        <v>5</v>
      </c>
      <c r="P209" s="27">
        <f t="shared" si="35"/>
        <v>0</v>
      </c>
      <c r="Q209" s="199" t="str">
        <f>C209</f>
        <v>Xã Hướng Lập</v>
      </c>
      <c r="R209" s="199"/>
      <c r="S209" s="199"/>
      <c r="T209" s="199">
        <v>12</v>
      </c>
      <c r="U209" s="199"/>
    </row>
    <row r="210" spans="1:21" ht="39" customHeight="1">
      <c r="A210" s="164"/>
      <c r="B210" s="18"/>
      <c r="C210" s="199"/>
      <c r="D210" s="199"/>
      <c r="E210" s="199" t="s">
        <v>96</v>
      </c>
      <c r="F210" s="199" t="str">
        <f>E210</f>
        <v>Thôn Cù Bai</v>
      </c>
      <c r="G210" s="203"/>
      <c r="H210" s="197" t="str">
        <f>E210</f>
        <v>Thôn Cù Bai</v>
      </c>
      <c r="I210" s="197"/>
      <c r="J210" s="197"/>
      <c r="K210" s="199"/>
      <c r="L210" s="199" t="str">
        <f t="shared" si="36"/>
        <v>Thôn Cù Bai</v>
      </c>
      <c r="M210" s="199"/>
      <c r="N210" s="199"/>
      <c r="O210" s="197" t="str">
        <f t="shared" si="35"/>
        <v>Thôn Cù Bai</v>
      </c>
      <c r="P210" s="27">
        <f t="shared" si="35"/>
        <v>0</v>
      </c>
      <c r="Q210" s="199"/>
      <c r="R210" s="215" t="str">
        <f>O210</f>
        <v>Thôn Cù Bai</v>
      </c>
      <c r="S210" s="199"/>
      <c r="T210" s="199">
        <v>10</v>
      </c>
      <c r="U210" s="199"/>
    </row>
    <row r="211" spans="1:21" ht="39" customHeight="1">
      <c r="A211" s="164"/>
      <c r="B211" s="18"/>
      <c r="C211" s="199"/>
      <c r="D211" s="199"/>
      <c r="E211" s="199" t="s">
        <v>1739</v>
      </c>
      <c r="F211" s="199" t="s">
        <v>637</v>
      </c>
      <c r="G211" s="203"/>
      <c r="H211" s="197" t="str">
        <f>E211</f>
        <v>Thôn A Xóc</v>
      </c>
      <c r="I211" s="197"/>
      <c r="J211" s="197"/>
      <c r="K211" s="199"/>
      <c r="L211" s="199" t="str">
        <f t="shared" si="36"/>
        <v>Thôn A Xóc</v>
      </c>
      <c r="M211" s="199"/>
      <c r="N211" s="199"/>
      <c r="O211" s="197" t="str">
        <f t="shared" si="35"/>
        <v>Thôn A Xóc</v>
      </c>
      <c r="P211" s="27">
        <f t="shared" si="35"/>
        <v>0</v>
      </c>
      <c r="Q211" s="199"/>
      <c r="R211" s="215" t="str">
        <f>O211</f>
        <v>Thôn A Xóc</v>
      </c>
      <c r="S211" s="199"/>
      <c r="T211" s="199">
        <v>10</v>
      </c>
      <c r="U211" s="199"/>
    </row>
    <row r="212" spans="1:21" ht="39" customHeight="1">
      <c r="A212" s="164"/>
      <c r="B212" s="18"/>
      <c r="C212" s="199"/>
      <c r="D212" s="199"/>
      <c r="E212" s="199" t="s">
        <v>1740</v>
      </c>
      <c r="F212" s="199" t="s">
        <v>947</v>
      </c>
      <c r="G212" s="203"/>
      <c r="H212" s="197" t="str">
        <f>E212</f>
        <v>Thôn Khe Cuội</v>
      </c>
      <c r="I212" s="197"/>
      <c r="J212" s="197"/>
      <c r="K212" s="199"/>
      <c r="L212" s="199" t="str">
        <f t="shared" si="36"/>
        <v>Thôn Khe Cuội</v>
      </c>
      <c r="M212" s="199"/>
      <c r="N212" s="199"/>
      <c r="O212" s="197" t="str">
        <f t="shared" si="35"/>
        <v>Thôn Khe Cuội</v>
      </c>
      <c r="P212" s="27">
        <f t="shared" si="35"/>
        <v>0</v>
      </c>
      <c r="Q212" s="199"/>
      <c r="R212" s="199"/>
      <c r="S212" s="199"/>
      <c r="T212" s="199"/>
      <c r="U212" s="199"/>
    </row>
    <row r="213" spans="1:21" ht="39" customHeight="1">
      <c r="A213" s="164"/>
      <c r="B213" s="18"/>
      <c r="C213" s="199"/>
      <c r="D213" s="199"/>
      <c r="E213" s="199" t="s">
        <v>1921</v>
      </c>
      <c r="F213" s="199" t="s">
        <v>638</v>
      </c>
      <c r="G213" s="203"/>
      <c r="H213" s="197" t="str">
        <f>E213</f>
        <v>Thôn Tà Păng</v>
      </c>
      <c r="I213" s="197"/>
      <c r="J213" s="197"/>
      <c r="K213" s="199"/>
      <c r="L213" s="199" t="str">
        <f t="shared" si="36"/>
        <v>Thôn Tà Păng</v>
      </c>
      <c r="M213" s="199"/>
      <c r="N213" s="199"/>
      <c r="O213" s="197" t="str">
        <f t="shared" si="35"/>
        <v>Thôn Tà Păng</v>
      </c>
      <c r="P213" s="27">
        <f t="shared" si="35"/>
        <v>0</v>
      </c>
      <c r="Q213" s="199"/>
      <c r="R213" s="215" t="str">
        <f>O213</f>
        <v>Thôn Tà Păng</v>
      </c>
      <c r="S213" s="199"/>
      <c r="T213" s="199">
        <v>10</v>
      </c>
      <c r="U213" s="199"/>
    </row>
    <row r="214" spans="1:21" ht="39" customHeight="1">
      <c r="A214" s="164"/>
      <c r="B214" s="18"/>
      <c r="C214" s="199"/>
      <c r="D214" s="199"/>
      <c r="E214" s="199" t="s">
        <v>97</v>
      </c>
      <c r="F214" s="199" t="str">
        <f>E214</f>
        <v>Thôn Tri</v>
      </c>
      <c r="G214" s="203"/>
      <c r="H214" s="197" t="str">
        <f>E214</f>
        <v>Thôn Tri</v>
      </c>
      <c r="I214" s="197"/>
      <c r="J214" s="197"/>
      <c r="K214" s="199"/>
      <c r="L214" s="199" t="str">
        <f t="shared" si="36"/>
        <v>Thôn Tri</v>
      </c>
      <c r="M214" s="199"/>
      <c r="N214" s="199"/>
      <c r="O214" s="197" t="str">
        <f t="shared" si="35"/>
        <v>Thôn Tri</v>
      </c>
      <c r="P214" s="27">
        <f t="shared" si="35"/>
        <v>0</v>
      </c>
      <c r="Q214" s="199"/>
      <c r="R214" s="215" t="str">
        <f>O214</f>
        <v>Thôn Tri</v>
      </c>
      <c r="S214" s="199"/>
      <c r="T214" s="199">
        <v>10</v>
      </c>
      <c r="U214" s="199"/>
    </row>
    <row r="215" spans="1:21" s="251" customFormat="1" ht="39" customHeight="1">
      <c r="A215" s="246"/>
      <c r="B215" s="247"/>
      <c r="C215" s="147"/>
      <c r="D215" s="147"/>
      <c r="E215" s="147"/>
      <c r="F215" s="147"/>
      <c r="G215" s="280"/>
      <c r="H215" s="276"/>
      <c r="I215" s="276"/>
      <c r="J215" s="276"/>
      <c r="K215" s="147"/>
      <c r="L215" s="147"/>
      <c r="M215" s="147"/>
      <c r="N215" s="147"/>
      <c r="O215" s="276"/>
      <c r="P215" s="281"/>
      <c r="Q215" s="147"/>
      <c r="R215" s="275" t="s">
        <v>98</v>
      </c>
      <c r="S215" s="147"/>
      <c r="T215" s="147">
        <v>10</v>
      </c>
      <c r="U215" s="147"/>
    </row>
    <row r="216" spans="1:21" s="251" customFormat="1" ht="39" customHeight="1">
      <c r="A216" s="246"/>
      <c r="B216" s="247"/>
      <c r="C216" s="147"/>
      <c r="D216" s="147"/>
      <c r="E216" s="147"/>
      <c r="F216" s="147"/>
      <c r="G216" s="280"/>
      <c r="H216" s="276"/>
      <c r="I216" s="276"/>
      <c r="J216" s="276"/>
      <c r="K216" s="147"/>
      <c r="L216" s="147"/>
      <c r="M216" s="147"/>
      <c r="N216" s="147"/>
      <c r="O216" s="276"/>
      <c r="P216" s="281"/>
      <c r="Q216" s="147"/>
      <c r="R216" s="275" t="s">
        <v>811</v>
      </c>
      <c r="S216" s="147"/>
      <c r="T216" s="147">
        <v>10</v>
      </c>
      <c r="U216" s="147"/>
    </row>
    <row r="217" spans="1:21" s="251" customFormat="1" ht="39" customHeight="1">
      <c r="A217" s="246"/>
      <c r="B217" s="247"/>
      <c r="C217" s="147"/>
      <c r="D217" s="147"/>
      <c r="E217" s="147"/>
      <c r="F217" s="147"/>
      <c r="G217" s="280"/>
      <c r="H217" s="276"/>
      <c r="I217" s="276"/>
      <c r="J217" s="276"/>
      <c r="K217" s="147"/>
      <c r="L217" s="147"/>
      <c r="M217" s="147"/>
      <c r="N217" s="147"/>
      <c r="O217" s="276"/>
      <c r="P217" s="281"/>
      <c r="Q217" s="147"/>
      <c r="R217" s="275" t="s">
        <v>100</v>
      </c>
      <c r="S217" s="147"/>
      <c r="T217" s="147">
        <v>10</v>
      </c>
      <c r="U217" s="147"/>
    </row>
    <row r="218" spans="1:21" s="251" customFormat="1" ht="39" customHeight="1">
      <c r="A218" s="246"/>
      <c r="B218" s="247"/>
      <c r="C218" s="147"/>
      <c r="D218" s="147"/>
      <c r="E218" s="147"/>
      <c r="F218" s="147"/>
      <c r="G218" s="280"/>
      <c r="H218" s="276"/>
      <c r="I218" s="276"/>
      <c r="J218" s="276"/>
      <c r="K218" s="147"/>
      <c r="L218" s="147"/>
      <c r="M218" s="147"/>
      <c r="N218" s="147"/>
      <c r="O218" s="276"/>
      <c r="P218" s="281"/>
      <c r="Q218" s="147"/>
      <c r="R218" s="275" t="s">
        <v>101</v>
      </c>
      <c r="S218" s="147"/>
      <c r="T218" s="147">
        <v>10</v>
      </c>
      <c r="U218" s="147"/>
    </row>
    <row r="219" spans="1:21" s="251" customFormat="1" ht="39" customHeight="1">
      <c r="A219" s="246"/>
      <c r="B219" s="247"/>
      <c r="C219" s="147"/>
      <c r="D219" s="147"/>
      <c r="E219" s="147"/>
      <c r="F219" s="147"/>
      <c r="G219" s="280"/>
      <c r="H219" s="276"/>
      <c r="I219" s="276"/>
      <c r="J219" s="276"/>
      <c r="K219" s="147"/>
      <c r="L219" s="147"/>
      <c r="M219" s="147"/>
      <c r="N219" s="147"/>
      <c r="O219" s="276"/>
      <c r="P219" s="281"/>
      <c r="Q219" s="147"/>
      <c r="R219" s="275" t="s">
        <v>102</v>
      </c>
      <c r="S219" s="147"/>
      <c r="T219" s="147">
        <v>10</v>
      </c>
      <c r="U219" s="147"/>
    </row>
    <row r="220" spans="1:21" ht="39" customHeight="1">
      <c r="A220" s="164">
        <v>22</v>
      </c>
      <c r="B220" s="18"/>
      <c r="C220" s="119" t="s">
        <v>733</v>
      </c>
      <c r="D220" s="119" t="s">
        <v>6</v>
      </c>
      <c r="E220" s="119">
        <v>5</v>
      </c>
      <c r="F220" s="119">
        <v>5</v>
      </c>
      <c r="G220" s="203" t="str">
        <f>C220</f>
        <v>Xã Hướng Việt</v>
      </c>
      <c r="H220" s="197"/>
      <c r="I220" s="197"/>
      <c r="J220" s="197"/>
      <c r="K220" s="199" t="str">
        <f>C220</f>
        <v>Xã Hướng Việt</v>
      </c>
      <c r="L220" s="199">
        <f t="shared" si="36"/>
        <v>5</v>
      </c>
      <c r="M220" s="199"/>
      <c r="N220" s="206" t="str">
        <f>K220</f>
        <v>Xã Hướng Việt</v>
      </c>
      <c r="O220" s="197">
        <f t="shared" si="35"/>
        <v>5</v>
      </c>
      <c r="P220" s="27">
        <f t="shared" si="35"/>
        <v>0</v>
      </c>
      <c r="Q220" s="199" t="str">
        <f>C220</f>
        <v>Xã Hướng Việt</v>
      </c>
      <c r="R220" s="199"/>
      <c r="S220" s="199"/>
      <c r="T220" s="199">
        <v>12</v>
      </c>
      <c r="U220" s="199"/>
    </row>
    <row r="221" spans="1:21" ht="39" customHeight="1">
      <c r="A221" s="164"/>
      <c r="B221" s="18"/>
      <c r="C221" s="199"/>
      <c r="D221" s="199"/>
      <c r="E221" s="199" t="s">
        <v>114</v>
      </c>
      <c r="F221" s="199" t="str">
        <f>E221</f>
        <v>Thôn Ka Tiêng</v>
      </c>
      <c r="G221" s="203"/>
      <c r="H221" s="197" t="str">
        <f>E221</f>
        <v>Thôn Ka Tiêng</v>
      </c>
      <c r="I221" s="197"/>
      <c r="J221" s="197"/>
      <c r="K221" s="199"/>
      <c r="L221" s="199" t="str">
        <f t="shared" si="36"/>
        <v>Thôn Ka Tiêng</v>
      </c>
      <c r="M221" s="199"/>
      <c r="N221" s="199"/>
      <c r="O221" s="197" t="str">
        <f t="shared" si="35"/>
        <v>Thôn Ka Tiêng</v>
      </c>
      <c r="P221" s="27">
        <f t="shared" si="35"/>
        <v>0</v>
      </c>
      <c r="Q221" s="199"/>
      <c r="R221" s="215" t="str">
        <f>O221</f>
        <v>Thôn Ka Tiêng</v>
      </c>
      <c r="S221" s="199"/>
      <c r="T221" s="199">
        <v>10</v>
      </c>
      <c r="U221" s="199"/>
    </row>
    <row r="222" spans="1:21" ht="39" customHeight="1">
      <c r="A222" s="164"/>
      <c r="B222" s="18"/>
      <c r="C222" s="199"/>
      <c r="D222" s="199"/>
      <c r="E222" s="200" t="s">
        <v>92</v>
      </c>
      <c r="F222" s="199" t="str">
        <f>E222</f>
        <v>Thôn Tà Rùng</v>
      </c>
      <c r="G222" s="203"/>
      <c r="H222" s="197" t="str">
        <f>E222</f>
        <v>Thôn Tà Rùng</v>
      </c>
      <c r="I222" s="197"/>
      <c r="J222" s="197"/>
      <c r="K222" s="199"/>
      <c r="L222" s="199" t="str">
        <f t="shared" si="36"/>
        <v>Thôn Tà Rùng</v>
      </c>
      <c r="M222" s="199"/>
      <c r="N222" s="199"/>
      <c r="O222" s="197" t="str">
        <f t="shared" si="35"/>
        <v>Thôn Tà Rùng</v>
      </c>
      <c r="P222" s="27">
        <f t="shared" si="35"/>
        <v>0</v>
      </c>
      <c r="Q222" s="199"/>
      <c r="R222" s="215" t="str">
        <f>O222</f>
        <v>Thôn Tà Rùng</v>
      </c>
      <c r="S222" s="199"/>
      <c r="T222" s="199">
        <v>10</v>
      </c>
      <c r="U222" s="199"/>
    </row>
    <row r="223" spans="1:21" ht="39" customHeight="1">
      <c r="A223" s="164"/>
      <c r="B223" s="18"/>
      <c r="C223" s="199"/>
      <c r="D223" s="199"/>
      <c r="E223" s="199" t="s">
        <v>1742</v>
      </c>
      <c r="F223" s="199" t="str">
        <f>E223</f>
        <v>Thôn Trăng - Tà Puồng</v>
      </c>
      <c r="G223" s="203"/>
      <c r="H223" s="197" t="str">
        <f>E223</f>
        <v>Thôn Trăng - Tà Puồng</v>
      </c>
      <c r="I223" s="197"/>
      <c r="J223" s="197"/>
      <c r="K223" s="199"/>
      <c r="L223" s="199" t="str">
        <f t="shared" si="36"/>
        <v>Thôn Trăng - Tà Puồng</v>
      </c>
      <c r="M223" s="199"/>
      <c r="N223" s="199"/>
      <c r="O223" s="197" t="str">
        <f t="shared" si="35"/>
        <v>Thôn Trăng - Tà Puồng</v>
      </c>
      <c r="P223" s="27">
        <f t="shared" si="35"/>
        <v>0</v>
      </c>
      <c r="Q223" s="199"/>
      <c r="R223" s="215" t="str">
        <f>O223</f>
        <v>Thôn Trăng - Tà Puồng</v>
      </c>
      <c r="S223" s="199"/>
      <c r="T223" s="199">
        <v>10</v>
      </c>
      <c r="U223" s="199"/>
    </row>
    <row r="224" spans="1:21" ht="39" customHeight="1">
      <c r="A224" s="164"/>
      <c r="B224" s="18"/>
      <c r="C224" s="199"/>
      <c r="D224" s="199"/>
      <c r="E224" s="199" t="s">
        <v>1743</v>
      </c>
      <c r="F224" s="199" t="str">
        <f>E224</f>
        <v>Thôn chai</v>
      </c>
      <c r="G224" s="203"/>
      <c r="H224" s="197" t="str">
        <f>E224</f>
        <v>Thôn chai</v>
      </c>
      <c r="I224" s="197"/>
      <c r="J224" s="350" t="s">
        <v>2005</v>
      </c>
      <c r="K224" s="199"/>
      <c r="L224" s="352" t="s">
        <v>153</v>
      </c>
      <c r="M224" s="199"/>
      <c r="N224" s="199"/>
      <c r="O224" s="350" t="str">
        <f t="shared" si="35"/>
        <v>Thôn Xà Đưng</v>
      </c>
      <c r="P224" s="27">
        <f t="shared" si="35"/>
        <v>0</v>
      </c>
      <c r="Q224" s="199"/>
      <c r="R224" s="354" t="str">
        <f>O224</f>
        <v>Thôn Xà Đưng</v>
      </c>
      <c r="S224" s="199"/>
      <c r="T224" s="352">
        <v>10</v>
      </c>
      <c r="U224" s="199"/>
    </row>
    <row r="225" spans="1:21" ht="39" customHeight="1">
      <c r="A225" s="164"/>
      <c r="B225" s="18"/>
      <c r="C225" s="199"/>
      <c r="D225" s="199"/>
      <c r="E225" s="199" t="s">
        <v>113</v>
      </c>
      <c r="F225" s="199" t="str">
        <f>E225</f>
        <v>Thôn Xa Đưng</v>
      </c>
      <c r="G225" s="203"/>
      <c r="H225" s="197" t="str">
        <f>E225</f>
        <v>Thôn Xa Đưng</v>
      </c>
      <c r="I225" s="197"/>
      <c r="J225" s="351"/>
      <c r="K225" s="199"/>
      <c r="L225" s="353"/>
      <c r="M225" s="199"/>
      <c r="N225" s="199"/>
      <c r="O225" s="351"/>
      <c r="P225" s="27">
        <f t="shared" si="35"/>
        <v>0</v>
      </c>
      <c r="Q225" s="199"/>
      <c r="R225" s="355"/>
      <c r="S225" s="199"/>
      <c r="T225" s="353"/>
      <c r="U225" s="199"/>
    </row>
    <row r="226" spans="1:21" s="162" customFormat="1" ht="39" customHeight="1">
      <c r="A226" s="223" t="s">
        <v>1253</v>
      </c>
      <c r="B226" s="224" t="s">
        <v>2016</v>
      </c>
      <c r="C226" s="226"/>
      <c r="D226" s="226"/>
      <c r="E226" s="226"/>
      <c r="F226" s="226"/>
      <c r="G226" s="226"/>
      <c r="H226" s="226"/>
      <c r="I226" s="226"/>
      <c r="J226" s="226"/>
      <c r="K226" s="226"/>
      <c r="L226" s="226"/>
      <c r="M226" s="226"/>
      <c r="N226" s="226" t="s">
        <v>2016</v>
      </c>
      <c r="O226" s="282">
        <f t="shared" si="35"/>
        <v>0</v>
      </c>
      <c r="P226" s="283">
        <f t="shared" si="35"/>
        <v>0</v>
      </c>
      <c r="Q226" s="226" t="s">
        <v>326</v>
      </c>
      <c r="R226" s="226"/>
      <c r="S226" s="226"/>
      <c r="T226" s="226">
        <v>12</v>
      </c>
      <c r="U226" s="226" t="s">
        <v>2022</v>
      </c>
    </row>
  </sheetData>
  <sheetProtection/>
  <mergeCells count="188">
    <mergeCell ref="E5:E7"/>
    <mergeCell ref="C3:C7"/>
    <mergeCell ref="D3:D7"/>
    <mergeCell ref="O4:O6"/>
    <mergeCell ref="U2:U6"/>
    <mergeCell ref="S4:S6"/>
    <mergeCell ref="A2:A6"/>
    <mergeCell ref="B2:B6"/>
    <mergeCell ref="C2:E2"/>
    <mergeCell ref="F2:F6"/>
    <mergeCell ref="G2:H3"/>
    <mergeCell ref="I2:J3"/>
    <mergeCell ref="J4:J6"/>
    <mergeCell ref="E3:E4"/>
    <mergeCell ref="G4:G6"/>
    <mergeCell ref="H4:H6"/>
    <mergeCell ref="I4:I6"/>
    <mergeCell ref="Q4:Q6"/>
    <mergeCell ref="R4:R6"/>
    <mergeCell ref="K4:K6"/>
    <mergeCell ref="L4:L6"/>
    <mergeCell ref="M4:M6"/>
    <mergeCell ref="N4:N6"/>
    <mergeCell ref="J13:J14"/>
    <mergeCell ref="L13:L14"/>
    <mergeCell ref="O13:O14"/>
    <mergeCell ref="R13:R14"/>
    <mergeCell ref="T13:T14"/>
    <mergeCell ref="Q2:T3"/>
    <mergeCell ref="T4:T6"/>
    <mergeCell ref="P4:P6"/>
    <mergeCell ref="K2:M3"/>
    <mergeCell ref="N2:P3"/>
    <mergeCell ref="J20:J21"/>
    <mergeCell ref="L20:L21"/>
    <mergeCell ref="O20:O21"/>
    <mergeCell ref="R20:R21"/>
    <mergeCell ref="T20:T21"/>
    <mergeCell ref="J27:J28"/>
    <mergeCell ref="L27:L28"/>
    <mergeCell ref="O27:O28"/>
    <mergeCell ref="J46:J47"/>
    <mergeCell ref="L46:L47"/>
    <mergeCell ref="O46:O47"/>
    <mergeCell ref="R46:R47"/>
    <mergeCell ref="T46:T47"/>
    <mergeCell ref="J31:J32"/>
    <mergeCell ref="L31:L32"/>
    <mergeCell ref="O31:O32"/>
    <mergeCell ref="J34:J35"/>
    <mergeCell ref="L34:L35"/>
    <mergeCell ref="J50:J51"/>
    <mergeCell ref="L50:L51"/>
    <mergeCell ref="O50:O51"/>
    <mergeCell ref="R50:R51"/>
    <mergeCell ref="T50:T51"/>
    <mergeCell ref="J52:J53"/>
    <mergeCell ref="L52:L53"/>
    <mergeCell ref="O52:O53"/>
    <mergeCell ref="R52:R53"/>
    <mergeCell ref="T52:T53"/>
    <mergeCell ref="J57:J58"/>
    <mergeCell ref="L57:L58"/>
    <mergeCell ref="O57:O58"/>
    <mergeCell ref="R57:R58"/>
    <mergeCell ref="T57:T58"/>
    <mergeCell ref="J60:J61"/>
    <mergeCell ref="L60:L61"/>
    <mergeCell ref="O60:O61"/>
    <mergeCell ref="R60:R61"/>
    <mergeCell ref="T60:T61"/>
    <mergeCell ref="J77:J78"/>
    <mergeCell ref="L77:L78"/>
    <mergeCell ref="O77:O78"/>
    <mergeCell ref="R77:R78"/>
    <mergeCell ref="T77:T78"/>
    <mergeCell ref="J82:J84"/>
    <mergeCell ref="L82:L84"/>
    <mergeCell ref="O82:O84"/>
    <mergeCell ref="R82:R84"/>
    <mergeCell ref="T82:T84"/>
    <mergeCell ref="J89:J90"/>
    <mergeCell ref="L89:L90"/>
    <mergeCell ref="O89:O90"/>
    <mergeCell ref="J93:J95"/>
    <mergeCell ref="L93:L95"/>
    <mergeCell ref="O93:O95"/>
    <mergeCell ref="R99:R100"/>
    <mergeCell ref="T99:T100"/>
    <mergeCell ref="J96:J97"/>
    <mergeCell ref="L96:L97"/>
    <mergeCell ref="O96:O97"/>
    <mergeCell ref="J99:J100"/>
    <mergeCell ref="L99:L100"/>
    <mergeCell ref="O99:O100"/>
    <mergeCell ref="J110:J111"/>
    <mergeCell ref="M110:M111"/>
    <mergeCell ref="P110:P111"/>
    <mergeCell ref="S110:S111"/>
    <mergeCell ref="T110:T111"/>
    <mergeCell ref="J119:J120"/>
    <mergeCell ref="L119:L120"/>
    <mergeCell ref="O119:O120"/>
    <mergeCell ref="R119:R120"/>
    <mergeCell ref="T119:T120"/>
    <mergeCell ref="J124:J125"/>
    <mergeCell ref="L124:L125"/>
    <mergeCell ref="O124:O125"/>
    <mergeCell ref="J126:J128"/>
    <mergeCell ref="L126:L128"/>
    <mergeCell ref="O126:O128"/>
    <mergeCell ref="J131:J132"/>
    <mergeCell ref="L131:L132"/>
    <mergeCell ref="O131:O132"/>
    <mergeCell ref="R131:R132"/>
    <mergeCell ref="T131:T132"/>
    <mergeCell ref="J133:J134"/>
    <mergeCell ref="L133:L134"/>
    <mergeCell ref="O133:O134"/>
    <mergeCell ref="R133:R134"/>
    <mergeCell ref="T133:T134"/>
    <mergeCell ref="J136:J138"/>
    <mergeCell ref="L136:L138"/>
    <mergeCell ref="O136:O138"/>
    <mergeCell ref="R136:R138"/>
    <mergeCell ref="T136:T138"/>
    <mergeCell ref="J144:J145"/>
    <mergeCell ref="L144:L145"/>
    <mergeCell ref="R144:R145"/>
    <mergeCell ref="O144:O145"/>
    <mergeCell ref="J146:J147"/>
    <mergeCell ref="L146:L147"/>
    <mergeCell ref="O146:O147"/>
    <mergeCell ref="R146:R147"/>
    <mergeCell ref="S146:S147"/>
    <mergeCell ref="T146:T147"/>
    <mergeCell ref="J149:J151"/>
    <mergeCell ref="L149:L151"/>
    <mergeCell ref="O149:O151"/>
    <mergeCell ref="R149:R151"/>
    <mergeCell ref="T149:T151"/>
    <mergeCell ref="J155:J156"/>
    <mergeCell ref="L155:L156"/>
    <mergeCell ref="O155:O156"/>
    <mergeCell ref="R155:R156"/>
    <mergeCell ref="T155:T156"/>
    <mergeCell ref="J157:J159"/>
    <mergeCell ref="L157:L159"/>
    <mergeCell ref="O157:O159"/>
    <mergeCell ref="R157:R159"/>
    <mergeCell ref="T157:T159"/>
    <mergeCell ref="J164:J165"/>
    <mergeCell ref="L164:L165"/>
    <mergeCell ref="O164:O165"/>
    <mergeCell ref="R164:R165"/>
    <mergeCell ref="J166:J167"/>
    <mergeCell ref="L166:L167"/>
    <mergeCell ref="O166:O167"/>
    <mergeCell ref="R166:R167"/>
    <mergeCell ref="T166:T167"/>
    <mergeCell ref="J171:J172"/>
    <mergeCell ref="L171:L172"/>
    <mergeCell ref="O171:O172"/>
    <mergeCell ref="J174:J175"/>
    <mergeCell ref="L174:L175"/>
    <mergeCell ref="O174:O175"/>
    <mergeCell ref="R174:R175"/>
    <mergeCell ref="T174:T175"/>
    <mergeCell ref="J180:J182"/>
    <mergeCell ref="L180:L182"/>
    <mergeCell ref="O180:O182"/>
    <mergeCell ref="R185:R186"/>
    <mergeCell ref="T185:T186"/>
    <mergeCell ref="J188:J189"/>
    <mergeCell ref="L188:L189"/>
    <mergeCell ref="J185:J186"/>
    <mergeCell ref="L185:L186"/>
    <mergeCell ref="O185:O186"/>
    <mergeCell ref="T203:T204"/>
    <mergeCell ref="J224:J225"/>
    <mergeCell ref="L224:L225"/>
    <mergeCell ref="O224:O225"/>
    <mergeCell ref="R224:R225"/>
    <mergeCell ref="T224:T225"/>
    <mergeCell ref="J203:J204"/>
    <mergeCell ref="L203:L204"/>
    <mergeCell ref="O203:O204"/>
    <mergeCell ref="R203:R204"/>
  </mergeCells>
  <printOptions/>
  <pageMargins left="0.2" right="0" top="0.25" bottom="0.25" header="0.3" footer="0.3"/>
  <pageSetup horizontalDpi="600" verticalDpi="600" orientation="landscape" paperSize="8" scale="54" r:id="rId1"/>
</worksheet>
</file>

<file path=xl/worksheets/sheet6.xml><?xml version="1.0" encoding="utf-8"?>
<worksheet xmlns="http://schemas.openxmlformats.org/spreadsheetml/2006/main" xmlns:r="http://schemas.openxmlformats.org/officeDocument/2006/relationships">
  <dimension ref="A1:X398"/>
  <sheetViews>
    <sheetView zoomScale="55" zoomScaleNormal="55" zoomScalePageLayoutView="0" workbookViewId="0" topLeftCell="A1">
      <pane ySplit="6" topLeftCell="A177" activePane="bottomLeft" state="frozen"/>
      <selection pane="topLeft" activeCell="A12" sqref="A12"/>
      <selection pane="bottomLeft" activeCell="O163" sqref="O163:O165"/>
    </sheetView>
  </sheetViews>
  <sheetFormatPr defaultColWidth="9.140625" defaultRowHeight="39" customHeight="1"/>
  <cols>
    <col min="1" max="1" width="5.421875" style="152" customWidth="1"/>
    <col min="2" max="2" width="25.57421875" style="155" customWidth="1"/>
    <col min="3" max="3" width="22.7109375" style="185" customWidth="1"/>
    <col min="4" max="4" width="7.140625" style="212" customWidth="1"/>
    <col min="5" max="5" width="32.00390625" style="185" customWidth="1"/>
    <col min="6" max="6" width="16.7109375" style="185" customWidth="1"/>
    <col min="7" max="7" width="15.421875" style="182" customWidth="1"/>
    <col min="8" max="9" width="16.8515625" style="182" customWidth="1"/>
    <col min="10" max="10" width="18.7109375" style="182" customWidth="1"/>
    <col min="11" max="11" width="16.8515625" style="182" customWidth="1"/>
    <col min="12" max="12" width="17.00390625" style="212" customWidth="1"/>
    <col min="13" max="14" width="16.421875" style="182" customWidth="1"/>
    <col min="15" max="15" width="23.7109375" style="182" customWidth="1"/>
    <col min="16" max="17" width="16.421875" style="182" customWidth="1"/>
    <col min="18" max="18" width="20.00390625" style="182" customWidth="1"/>
    <col min="19" max="23" width="16.421875" style="182" customWidth="1"/>
    <col min="24" max="24" width="29.28125" style="182" customWidth="1"/>
    <col min="25" max="16384" width="9.140625" style="155" customWidth="1"/>
  </cols>
  <sheetData>
    <row r="1" spans="1:5" ht="39" customHeight="1">
      <c r="A1" s="43"/>
      <c r="B1" s="43"/>
      <c r="C1" s="43"/>
      <c r="D1" s="11"/>
      <c r="E1" s="43"/>
    </row>
    <row r="2" spans="1:24" s="162" customFormat="1" ht="39" customHeight="1">
      <c r="A2" s="348" t="s">
        <v>627</v>
      </c>
      <c r="B2" s="348" t="s">
        <v>958</v>
      </c>
      <c r="C2" s="348" t="s">
        <v>2015</v>
      </c>
      <c r="D2" s="348"/>
      <c r="E2" s="348"/>
      <c r="F2" s="348" t="s">
        <v>1914</v>
      </c>
      <c r="G2" s="348" t="s">
        <v>1926</v>
      </c>
      <c r="H2" s="348"/>
      <c r="I2" s="348" t="s">
        <v>1929</v>
      </c>
      <c r="J2" s="348"/>
      <c r="K2" s="348" t="s">
        <v>1941</v>
      </c>
      <c r="L2" s="348"/>
      <c r="M2" s="348"/>
      <c r="N2" s="348" t="s">
        <v>2021</v>
      </c>
      <c r="O2" s="348"/>
      <c r="P2" s="348"/>
      <c r="Q2" s="365" t="s">
        <v>2023</v>
      </c>
      <c r="R2" s="366"/>
      <c r="S2" s="366"/>
      <c r="T2" s="367"/>
      <c r="U2" s="119"/>
      <c r="V2" s="119"/>
      <c r="W2" s="119"/>
      <c r="X2" s="348" t="s">
        <v>1</v>
      </c>
    </row>
    <row r="3" spans="1:24" s="162" customFormat="1" ht="39" customHeight="1">
      <c r="A3" s="348"/>
      <c r="B3" s="348"/>
      <c r="C3" s="371" t="s">
        <v>959</v>
      </c>
      <c r="D3" s="371" t="s">
        <v>942</v>
      </c>
      <c r="E3" s="376" t="s">
        <v>960</v>
      </c>
      <c r="F3" s="348"/>
      <c r="G3" s="348"/>
      <c r="H3" s="348"/>
      <c r="I3" s="348"/>
      <c r="J3" s="348"/>
      <c r="K3" s="348"/>
      <c r="L3" s="348"/>
      <c r="M3" s="348"/>
      <c r="N3" s="348"/>
      <c r="O3" s="348"/>
      <c r="P3" s="348"/>
      <c r="Q3" s="368"/>
      <c r="R3" s="369"/>
      <c r="S3" s="369"/>
      <c r="T3" s="370"/>
      <c r="U3" s="119"/>
      <c r="V3" s="119"/>
      <c r="W3" s="119"/>
      <c r="X3" s="348"/>
    </row>
    <row r="4" spans="1:24" s="162" customFormat="1" ht="39" customHeight="1">
      <c r="A4" s="348"/>
      <c r="B4" s="348"/>
      <c r="C4" s="372"/>
      <c r="D4" s="372"/>
      <c r="E4" s="377"/>
      <c r="F4" s="348"/>
      <c r="G4" s="348" t="s">
        <v>1927</v>
      </c>
      <c r="H4" s="348" t="s">
        <v>1928</v>
      </c>
      <c r="I4" s="348" t="s">
        <v>1927</v>
      </c>
      <c r="J4" s="348" t="s">
        <v>1928</v>
      </c>
      <c r="K4" s="348" t="s">
        <v>1927</v>
      </c>
      <c r="L4" s="348" t="s">
        <v>1933</v>
      </c>
      <c r="M4" s="348" t="s">
        <v>1932</v>
      </c>
      <c r="N4" s="348" t="s">
        <v>2017</v>
      </c>
      <c r="O4" s="348" t="s">
        <v>1933</v>
      </c>
      <c r="P4" s="348" t="s">
        <v>1932</v>
      </c>
      <c r="Q4" s="348" t="s">
        <v>1927</v>
      </c>
      <c r="R4" s="348" t="s">
        <v>1933</v>
      </c>
      <c r="S4" s="348" t="s">
        <v>1932</v>
      </c>
      <c r="T4" s="371" t="s">
        <v>2024</v>
      </c>
      <c r="U4" s="119"/>
      <c r="V4" s="119"/>
      <c r="W4" s="119"/>
      <c r="X4" s="348"/>
    </row>
    <row r="5" spans="1:24" s="162" customFormat="1" ht="39" customHeight="1">
      <c r="A5" s="348"/>
      <c r="B5" s="348"/>
      <c r="C5" s="372"/>
      <c r="D5" s="372"/>
      <c r="E5" s="371" t="s">
        <v>961</v>
      </c>
      <c r="F5" s="348"/>
      <c r="G5" s="348"/>
      <c r="H5" s="348"/>
      <c r="I5" s="348"/>
      <c r="J5" s="348"/>
      <c r="K5" s="348"/>
      <c r="L5" s="348"/>
      <c r="M5" s="348"/>
      <c r="N5" s="348"/>
      <c r="O5" s="348"/>
      <c r="P5" s="348"/>
      <c r="Q5" s="348"/>
      <c r="R5" s="348"/>
      <c r="S5" s="348"/>
      <c r="T5" s="372"/>
      <c r="U5" s="119"/>
      <c r="V5" s="119"/>
      <c r="W5" s="119"/>
      <c r="X5" s="348"/>
    </row>
    <row r="6" spans="1:24" s="162" customFormat="1" ht="39" customHeight="1">
      <c r="A6" s="348"/>
      <c r="B6" s="348"/>
      <c r="C6" s="372"/>
      <c r="D6" s="372"/>
      <c r="E6" s="372"/>
      <c r="F6" s="348"/>
      <c r="G6" s="348"/>
      <c r="H6" s="348"/>
      <c r="I6" s="348"/>
      <c r="J6" s="348"/>
      <c r="K6" s="348"/>
      <c r="L6" s="348"/>
      <c r="M6" s="348"/>
      <c r="N6" s="348"/>
      <c r="O6" s="348"/>
      <c r="P6" s="348"/>
      <c r="Q6" s="348"/>
      <c r="R6" s="348"/>
      <c r="S6" s="348"/>
      <c r="T6" s="373"/>
      <c r="U6" s="119"/>
      <c r="V6" s="119"/>
      <c r="W6" s="119"/>
      <c r="X6" s="348"/>
    </row>
    <row r="7" spans="1:24" s="162" customFormat="1" ht="39" customHeight="1">
      <c r="A7" s="119"/>
      <c r="B7" s="119" t="s">
        <v>2014</v>
      </c>
      <c r="C7" s="373"/>
      <c r="D7" s="373"/>
      <c r="E7" s="373"/>
      <c r="F7" s="119"/>
      <c r="G7" s="205">
        <f>G8+G35+G50+G64+G188</f>
        <v>26</v>
      </c>
      <c r="H7" s="205">
        <f aca="true" t="shared" si="0" ref="H7:P7">H8+H35+H50+H64+H188</f>
        <v>231</v>
      </c>
      <c r="I7" s="205">
        <f t="shared" si="0"/>
        <v>0</v>
      </c>
      <c r="J7" s="205">
        <f t="shared" si="0"/>
        <v>0</v>
      </c>
      <c r="K7" s="205">
        <f t="shared" si="0"/>
        <v>24</v>
      </c>
      <c r="L7" s="205">
        <f t="shared" si="0"/>
        <v>19</v>
      </c>
      <c r="M7" s="205">
        <f t="shared" si="0"/>
        <v>3</v>
      </c>
      <c r="N7" s="205">
        <v>25</v>
      </c>
      <c r="O7" s="205">
        <f t="shared" si="0"/>
        <v>9</v>
      </c>
      <c r="P7" s="205">
        <f t="shared" si="0"/>
        <v>0</v>
      </c>
      <c r="Q7" s="119"/>
      <c r="R7" s="119"/>
      <c r="S7" s="119"/>
      <c r="T7" s="119"/>
      <c r="U7" s="119"/>
      <c r="V7" s="119"/>
      <c r="W7" s="119"/>
      <c r="X7" s="119"/>
    </row>
    <row r="8" spans="1:24" s="162" customFormat="1" ht="39" customHeight="1">
      <c r="A8" s="188" t="s">
        <v>6</v>
      </c>
      <c r="B8" s="188" t="s">
        <v>32</v>
      </c>
      <c r="C8" s="189"/>
      <c r="D8" s="195"/>
      <c r="E8" s="195"/>
      <c r="F8" s="189"/>
      <c r="G8" s="190">
        <v>2</v>
      </c>
      <c r="H8" s="190">
        <v>18</v>
      </c>
      <c r="I8" s="190"/>
      <c r="J8" s="190"/>
      <c r="K8" s="190">
        <v>2</v>
      </c>
      <c r="L8" s="195">
        <v>10</v>
      </c>
      <c r="M8" s="195">
        <v>2</v>
      </c>
      <c r="N8" s="195">
        <f>K8</f>
        <v>2</v>
      </c>
      <c r="O8" s="195"/>
      <c r="P8" s="195"/>
      <c r="Q8" s="195"/>
      <c r="R8" s="195"/>
      <c r="S8" s="195"/>
      <c r="T8" s="195"/>
      <c r="U8" s="195"/>
      <c r="V8" s="195"/>
      <c r="W8" s="195"/>
      <c r="X8" s="190"/>
    </row>
    <row r="9" spans="1:24" s="162" customFormat="1" ht="39" customHeight="1">
      <c r="A9" s="164">
        <v>20</v>
      </c>
      <c r="B9" s="163"/>
      <c r="C9" s="187" t="s">
        <v>33</v>
      </c>
      <c r="D9" s="213" t="s">
        <v>6</v>
      </c>
      <c r="E9" s="161">
        <v>8</v>
      </c>
      <c r="F9" s="160">
        <v>8</v>
      </c>
      <c r="G9" s="183" t="str">
        <f>C9</f>
        <v>Xã Vĩnh Ô</v>
      </c>
      <c r="H9" s="17"/>
      <c r="I9" s="17"/>
      <c r="J9" s="17"/>
      <c r="K9" s="194" t="str">
        <f>G9</f>
        <v>Xã Vĩnh Ô</v>
      </c>
      <c r="L9" s="119"/>
      <c r="M9" s="17"/>
      <c r="N9" s="206" t="str">
        <f>K9</f>
        <v>Xã Vĩnh Ô</v>
      </c>
      <c r="O9" s="17"/>
      <c r="P9" s="17"/>
      <c r="Q9" s="17" t="str">
        <f>N9</f>
        <v>Xã Vĩnh Ô</v>
      </c>
      <c r="R9" s="17"/>
      <c r="S9" s="17"/>
      <c r="T9" s="252" t="s">
        <v>2082</v>
      </c>
      <c r="U9" s="17"/>
      <c r="V9" s="17"/>
      <c r="W9" s="17"/>
      <c r="X9" s="17"/>
    </row>
    <row r="10" spans="1:24" ht="39" customHeight="1">
      <c r="A10" s="164"/>
      <c r="B10" s="18"/>
      <c r="C10" s="186"/>
      <c r="D10" s="214"/>
      <c r="E10" s="21" t="s">
        <v>1897</v>
      </c>
      <c r="F10" s="21" t="s">
        <v>1917</v>
      </c>
      <c r="G10" s="183"/>
      <c r="H10" s="184" t="str">
        <f aca="true" t="shared" si="1" ref="H10:H17">F10</f>
        <v>Thôn Cây Tăm</v>
      </c>
      <c r="I10" s="184"/>
      <c r="J10" s="184"/>
      <c r="K10" s="194"/>
      <c r="L10" s="215" t="str">
        <f>H10</f>
        <v>Thôn Cây Tăm</v>
      </c>
      <c r="M10" s="19"/>
      <c r="N10" s="19"/>
      <c r="O10" s="207" t="str">
        <f>L10</f>
        <v>Thôn Cây Tăm</v>
      </c>
      <c r="P10" s="19"/>
      <c r="Q10" s="19"/>
      <c r="R10" s="19"/>
      <c r="S10" s="19"/>
      <c r="T10" s="19"/>
      <c r="U10" s="19"/>
      <c r="V10" s="19"/>
      <c r="W10" s="19"/>
      <c r="X10" s="19"/>
    </row>
    <row r="11" spans="1:24" ht="39" customHeight="1">
      <c r="A11" s="164"/>
      <c r="B11" s="18"/>
      <c r="C11" s="186"/>
      <c r="D11" s="214"/>
      <c r="E11" s="21" t="s">
        <v>918</v>
      </c>
      <c r="F11" s="21" t="str">
        <f aca="true" t="shared" si="2" ref="F11:F34">E11</f>
        <v>Thôn Thúc</v>
      </c>
      <c r="G11" s="183"/>
      <c r="H11" s="184" t="str">
        <f t="shared" si="1"/>
        <v>Thôn Thúc</v>
      </c>
      <c r="I11" s="184"/>
      <c r="J11" s="184"/>
      <c r="K11" s="194"/>
      <c r="L11" s="215" t="str">
        <f>H11</f>
        <v>Thôn Thúc</v>
      </c>
      <c r="M11" s="19"/>
      <c r="N11" s="19"/>
      <c r="O11" s="207" t="str">
        <f aca="true" t="shared" si="3" ref="O11:O74">L11</f>
        <v>Thôn Thúc</v>
      </c>
      <c r="P11" s="19"/>
      <c r="Q11" s="19"/>
      <c r="R11" s="19"/>
      <c r="S11" s="19"/>
      <c r="T11" s="19"/>
      <c r="U11" s="19"/>
      <c r="V11" s="19"/>
      <c r="W11" s="19"/>
      <c r="X11" s="19"/>
    </row>
    <row r="12" spans="1:24" ht="39" customHeight="1">
      <c r="A12" s="164"/>
      <c r="B12" s="18"/>
      <c r="C12" s="186"/>
      <c r="D12" s="214"/>
      <c r="E12" s="21" t="s">
        <v>1898</v>
      </c>
      <c r="F12" s="21" t="str">
        <f t="shared" si="2"/>
        <v>Xóm Mới I</v>
      </c>
      <c r="G12" s="183"/>
      <c r="H12" s="184" t="str">
        <f t="shared" si="1"/>
        <v>Xóm Mới I</v>
      </c>
      <c r="I12" s="184"/>
      <c r="J12" s="358" t="s">
        <v>1930</v>
      </c>
      <c r="K12" s="194"/>
      <c r="L12" s="359" t="s">
        <v>1931</v>
      </c>
      <c r="M12" s="19"/>
      <c r="N12" s="19"/>
      <c r="O12" s="350" t="str">
        <f t="shared" si="3"/>
        <v>Thôn Xóm mới</v>
      </c>
      <c r="P12" s="19"/>
      <c r="Q12" s="19"/>
      <c r="R12" s="19"/>
      <c r="S12" s="19"/>
      <c r="T12" s="19"/>
      <c r="U12" s="19"/>
      <c r="V12" s="19"/>
      <c r="W12" s="19"/>
      <c r="X12" s="19"/>
    </row>
    <row r="13" spans="1:24" s="162" customFormat="1" ht="39" customHeight="1">
      <c r="A13" s="164"/>
      <c r="B13" s="163"/>
      <c r="C13" s="186"/>
      <c r="D13" s="214"/>
      <c r="E13" s="21" t="s">
        <v>1899</v>
      </c>
      <c r="F13" s="21" t="str">
        <f t="shared" si="2"/>
        <v>Xóm Mới II</v>
      </c>
      <c r="G13" s="183"/>
      <c r="H13" s="184" t="str">
        <f t="shared" si="1"/>
        <v>Xóm Mới II</v>
      </c>
      <c r="I13" s="184"/>
      <c r="J13" s="358"/>
      <c r="K13" s="194"/>
      <c r="L13" s="359"/>
      <c r="M13" s="17"/>
      <c r="N13" s="17"/>
      <c r="O13" s="351"/>
      <c r="P13" s="17"/>
      <c r="Q13" s="17"/>
      <c r="R13" s="17"/>
      <c r="S13" s="17"/>
      <c r="T13" s="17"/>
      <c r="U13" s="17"/>
      <c r="V13" s="17"/>
      <c r="W13" s="17"/>
      <c r="X13" s="17"/>
    </row>
    <row r="14" spans="1:24" ht="39" customHeight="1">
      <c r="A14" s="164"/>
      <c r="B14" s="18"/>
      <c r="C14" s="186"/>
      <c r="D14" s="214"/>
      <c r="E14" s="21" t="s">
        <v>1918</v>
      </c>
      <c r="F14" s="21" t="str">
        <f t="shared" si="2"/>
        <v>Bản Lền</v>
      </c>
      <c r="G14" s="183"/>
      <c r="H14" s="184" t="str">
        <f t="shared" si="1"/>
        <v>Bản Lền</v>
      </c>
      <c r="I14" s="184"/>
      <c r="J14" s="184"/>
      <c r="K14" s="194"/>
      <c r="L14" s="215" t="str">
        <f>H14</f>
        <v>Bản Lền</v>
      </c>
      <c r="M14" s="19"/>
      <c r="N14" s="19"/>
      <c r="O14" s="207" t="str">
        <f t="shared" si="3"/>
        <v>Bản Lền</v>
      </c>
      <c r="P14" s="19"/>
      <c r="Q14" s="19"/>
      <c r="R14" s="19"/>
      <c r="S14" s="19"/>
      <c r="T14" s="19"/>
      <c r="U14" s="19"/>
      <c r="V14" s="19"/>
      <c r="W14" s="19"/>
      <c r="X14" s="19"/>
    </row>
    <row r="15" spans="1:24" ht="39" customHeight="1">
      <c r="A15" s="164"/>
      <c r="B15" s="18"/>
      <c r="C15" s="186"/>
      <c r="D15" s="214"/>
      <c r="E15" s="21" t="s">
        <v>1919</v>
      </c>
      <c r="F15" s="21" t="str">
        <f t="shared" si="2"/>
        <v>Bản Xà Lời</v>
      </c>
      <c r="G15" s="183"/>
      <c r="H15" s="184" t="str">
        <f t="shared" si="1"/>
        <v>Bản Xà Lời</v>
      </c>
      <c r="I15" s="184"/>
      <c r="J15" s="184"/>
      <c r="K15" s="194"/>
      <c r="L15" s="215" t="str">
        <f>H15</f>
        <v>Bản Xà Lời</v>
      </c>
      <c r="M15" s="19"/>
      <c r="N15" s="19"/>
      <c r="O15" s="207" t="str">
        <f t="shared" si="3"/>
        <v>Bản Xà Lời</v>
      </c>
      <c r="P15" s="19"/>
      <c r="Q15" s="19"/>
      <c r="R15" s="19"/>
      <c r="S15" s="19"/>
      <c r="T15" s="19"/>
      <c r="U15" s="19"/>
      <c r="V15" s="19"/>
      <c r="W15" s="19"/>
      <c r="X15" s="19"/>
    </row>
    <row r="16" spans="1:24" ht="39" customHeight="1">
      <c r="A16" s="164"/>
      <c r="B16" s="18"/>
      <c r="C16" s="186"/>
      <c r="D16" s="214"/>
      <c r="E16" s="21" t="s">
        <v>1920</v>
      </c>
      <c r="F16" s="21" t="str">
        <f t="shared" si="2"/>
        <v>Bản xả Nin</v>
      </c>
      <c r="G16" s="183"/>
      <c r="H16" s="184" t="str">
        <f t="shared" si="1"/>
        <v>Bản xả Nin</v>
      </c>
      <c r="I16" s="184"/>
      <c r="J16" s="184"/>
      <c r="K16" s="194"/>
      <c r="L16" s="215" t="str">
        <f>H16</f>
        <v>Bản xả Nin</v>
      </c>
      <c r="M16" s="19"/>
      <c r="N16" s="19"/>
      <c r="O16" s="207" t="str">
        <f t="shared" si="3"/>
        <v>Bản xả Nin</v>
      </c>
      <c r="P16" s="19"/>
      <c r="Q16" s="19"/>
      <c r="R16" s="19"/>
      <c r="S16" s="19"/>
      <c r="T16" s="19"/>
      <c r="U16" s="19"/>
      <c r="V16" s="19"/>
      <c r="W16" s="19"/>
      <c r="X16" s="19"/>
    </row>
    <row r="17" spans="1:24" s="162" customFormat="1" ht="39" customHeight="1">
      <c r="A17" s="164"/>
      <c r="B17" s="163"/>
      <c r="C17" s="186"/>
      <c r="D17" s="214"/>
      <c r="E17" s="21" t="s">
        <v>1916</v>
      </c>
      <c r="F17" s="21" t="s">
        <v>927</v>
      </c>
      <c r="G17" s="183"/>
      <c r="H17" s="184" t="str">
        <f t="shared" si="1"/>
        <v>Thôn Mít</v>
      </c>
      <c r="I17" s="184"/>
      <c r="J17" s="184"/>
      <c r="K17" s="194"/>
      <c r="L17" s="215" t="str">
        <f>H17</f>
        <v>Thôn Mít</v>
      </c>
      <c r="M17" s="17"/>
      <c r="N17" s="17"/>
      <c r="O17" s="207" t="str">
        <f t="shared" si="3"/>
        <v>Thôn Mít</v>
      </c>
      <c r="P17" s="17"/>
      <c r="Q17" s="17"/>
      <c r="R17" s="17"/>
      <c r="S17" s="17"/>
      <c r="T17" s="17"/>
      <c r="U17" s="17"/>
      <c r="V17" s="17"/>
      <c r="W17" s="17"/>
      <c r="X17" s="17"/>
    </row>
    <row r="18" spans="1:24" s="162" customFormat="1" ht="39" customHeight="1">
      <c r="A18" s="164">
        <v>21</v>
      </c>
      <c r="B18" s="163"/>
      <c r="C18" s="187" t="s">
        <v>936</v>
      </c>
      <c r="D18" s="213" t="s">
        <v>5</v>
      </c>
      <c r="E18" s="161">
        <v>9</v>
      </c>
      <c r="F18" s="160">
        <v>4</v>
      </c>
      <c r="G18" s="183"/>
      <c r="H18" s="184"/>
      <c r="I18" s="184"/>
      <c r="J18" s="184"/>
      <c r="K18" s="194"/>
      <c r="L18" s="119"/>
      <c r="M18" s="17"/>
      <c r="N18" s="17"/>
      <c r="O18" s="207">
        <f t="shared" si="3"/>
        <v>0</v>
      </c>
      <c r="P18" s="17"/>
      <c r="Q18" s="17"/>
      <c r="R18" s="17"/>
      <c r="S18" s="17"/>
      <c r="T18" s="17"/>
      <c r="U18" s="17"/>
      <c r="V18" s="17"/>
      <c r="W18" s="17"/>
      <c r="X18" s="17"/>
    </row>
    <row r="19" spans="1:24" ht="39" customHeight="1">
      <c r="A19" s="164"/>
      <c r="B19" s="18"/>
      <c r="C19" s="186"/>
      <c r="D19" s="214"/>
      <c r="E19" s="21" t="s">
        <v>1904</v>
      </c>
      <c r="F19" s="21"/>
      <c r="G19" s="183"/>
      <c r="H19" s="184"/>
      <c r="I19" s="184"/>
      <c r="J19" s="184"/>
      <c r="K19" s="194"/>
      <c r="L19" s="199"/>
      <c r="M19" s="19"/>
      <c r="N19" s="19"/>
      <c r="O19" s="207">
        <f t="shared" si="3"/>
        <v>0</v>
      </c>
      <c r="P19" s="19"/>
      <c r="Q19" s="19"/>
      <c r="R19" s="19"/>
      <c r="S19" s="19"/>
      <c r="T19" s="19"/>
      <c r="U19" s="19"/>
      <c r="V19" s="19"/>
      <c r="W19" s="19"/>
      <c r="X19" s="19"/>
    </row>
    <row r="20" spans="1:24" ht="39" customHeight="1">
      <c r="A20" s="164"/>
      <c r="B20" s="18"/>
      <c r="C20" s="186"/>
      <c r="D20" s="214"/>
      <c r="E20" s="21" t="s">
        <v>1905</v>
      </c>
      <c r="F20" s="21"/>
      <c r="G20" s="183"/>
      <c r="H20" s="184"/>
      <c r="I20" s="184"/>
      <c r="J20" s="184"/>
      <c r="K20" s="194"/>
      <c r="L20" s="199"/>
      <c r="M20" s="19"/>
      <c r="N20" s="19"/>
      <c r="O20" s="207">
        <f t="shared" si="3"/>
        <v>0</v>
      </c>
      <c r="P20" s="19"/>
      <c r="Q20" s="19"/>
      <c r="R20" s="19"/>
      <c r="S20" s="19"/>
      <c r="T20" s="19"/>
      <c r="U20" s="19"/>
      <c r="V20" s="19"/>
      <c r="W20" s="19"/>
      <c r="X20" s="19"/>
    </row>
    <row r="21" spans="1:24" ht="39" customHeight="1">
      <c r="A21" s="164"/>
      <c r="B21" s="18"/>
      <c r="C21" s="186"/>
      <c r="D21" s="214"/>
      <c r="E21" s="21" t="s">
        <v>1906</v>
      </c>
      <c r="F21" s="21"/>
      <c r="G21" s="183"/>
      <c r="H21" s="184"/>
      <c r="I21" s="184"/>
      <c r="J21" s="184"/>
      <c r="K21" s="194"/>
      <c r="L21" s="199"/>
      <c r="M21" s="19"/>
      <c r="N21" s="19"/>
      <c r="O21" s="207">
        <f t="shared" si="3"/>
        <v>0</v>
      </c>
      <c r="P21" s="19"/>
      <c r="Q21" s="19"/>
      <c r="R21" s="19"/>
      <c r="S21" s="19"/>
      <c r="T21" s="19"/>
      <c r="U21" s="19"/>
      <c r="V21" s="19"/>
      <c r="W21" s="19"/>
      <c r="X21" s="19"/>
    </row>
    <row r="22" spans="1:24" s="162" customFormat="1" ht="39" customHeight="1">
      <c r="A22" s="164"/>
      <c r="B22" s="163"/>
      <c r="C22" s="186"/>
      <c r="D22" s="214"/>
      <c r="E22" s="21" t="s">
        <v>1907</v>
      </c>
      <c r="F22" s="21"/>
      <c r="G22" s="183"/>
      <c r="H22" s="184"/>
      <c r="I22" s="184"/>
      <c r="J22" s="184"/>
      <c r="K22" s="194"/>
      <c r="L22" s="119"/>
      <c r="M22" s="17"/>
      <c r="N22" s="17"/>
      <c r="O22" s="207">
        <f t="shared" si="3"/>
        <v>0</v>
      </c>
      <c r="P22" s="17"/>
      <c r="Q22" s="17"/>
      <c r="R22" s="17"/>
      <c r="S22" s="17"/>
      <c r="T22" s="17"/>
      <c r="U22" s="17"/>
      <c r="V22" s="17"/>
      <c r="W22" s="17"/>
      <c r="X22" s="17"/>
    </row>
    <row r="23" spans="1:24" ht="39" customHeight="1">
      <c r="A23" s="164"/>
      <c r="B23" s="18"/>
      <c r="C23" s="186"/>
      <c r="D23" s="214"/>
      <c r="E23" s="21" t="s">
        <v>1910</v>
      </c>
      <c r="F23" s="21"/>
      <c r="G23" s="183"/>
      <c r="H23" s="184"/>
      <c r="I23" s="184"/>
      <c r="J23" s="184"/>
      <c r="K23" s="194"/>
      <c r="L23" s="199"/>
      <c r="M23" s="19"/>
      <c r="N23" s="19"/>
      <c r="O23" s="207">
        <f t="shared" si="3"/>
        <v>0</v>
      </c>
      <c r="P23" s="19"/>
      <c r="Q23" s="19"/>
      <c r="R23" s="19"/>
      <c r="S23" s="19"/>
      <c r="T23" s="19"/>
      <c r="U23" s="19"/>
      <c r="V23" s="19"/>
      <c r="W23" s="19"/>
      <c r="X23" s="19"/>
    </row>
    <row r="24" spans="1:24" ht="39" customHeight="1">
      <c r="A24" s="164"/>
      <c r="B24" s="18"/>
      <c r="C24" s="186"/>
      <c r="D24" s="214"/>
      <c r="E24" s="21" t="s">
        <v>1908</v>
      </c>
      <c r="F24" s="21" t="str">
        <f t="shared" si="2"/>
        <v>Bản Khe Trù</v>
      </c>
      <c r="G24" s="183"/>
      <c r="H24" s="184" t="str">
        <f>F24</f>
        <v>Bản Khe Trù</v>
      </c>
      <c r="I24" s="184"/>
      <c r="J24" s="358" t="s">
        <v>1938</v>
      </c>
      <c r="K24" s="194"/>
      <c r="L24" s="199"/>
      <c r="M24" s="359" t="s">
        <v>938</v>
      </c>
      <c r="N24" s="199"/>
      <c r="O24" s="207">
        <f t="shared" si="3"/>
        <v>0</v>
      </c>
      <c r="P24" s="352" t="str">
        <f>M24</f>
        <v>Thôn Khe Hó Trù</v>
      </c>
      <c r="Q24" s="199"/>
      <c r="R24" s="199"/>
      <c r="S24" s="199"/>
      <c r="T24" s="199"/>
      <c r="U24" s="199"/>
      <c r="V24" s="199"/>
      <c r="W24" s="199"/>
      <c r="X24" s="19"/>
    </row>
    <row r="25" spans="1:24" ht="39" customHeight="1">
      <c r="A25" s="164"/>
      <c r="B25" s="18"/>
      <c r="C25" s="186"/>
      <c r="D25" s="214"/>
      <c r="E25" s="21" t="s">
        <v>1909</v>
      </c>
      <c r="F25" s="21" t="str">
        <f t="shared" si="2"/>
        <v>Bản Khe Ô (Khe Hó)</v>
      </c>
      <c r="G25" s="183"/>
      <c r="H25" s="184" t="str">
        <f>F25</f>
        <v>Bản Khe Ô (Khe Hó)</v>
      </c>
      <c r="I25" s="184"/>
      <c r="J25" s="358"/>
      <c r="K25" s="194"/>
      <c r="L25" s="199"/>
      <c r="M25" s="359"/>
      <c r="N25" s="199"/>
      <c r="O25" s="207">
        <f t="shared" si="3"/>
        <v>0</v>
      </c>
      <c r="P25" s="353"/>
      <c r="Q25" s="199"/>
      <c r="R25" s="199"/>
      <c r="S25" s="199"/>
      <c r="T25" s="199"/>
      <c r="U25" s="199"/>
      <c r="V25" s="199"/>
      <c r="W25" s="199"/>
      <c r="X25" s="19"/>
    </row>
    <row r="26" spans="1:24" ht="39" customHeight="1">
      <c r="A26" s="164"/>
      <c r="B26" s="18"/>
      <c r="C26" s="186"/>
      <c r="D26" s="214"/>
      <c r="E26" s="21" t="s">
        <v>1915</v>
      </c>
      <c r="F26" s="21" t="str">
        <f t="shared" si="2"/>
        <v>Bản Mới</v>
      </c>
      <c r="G26" s="183"/>
      <c r="H26" s="184" t="str">
        <f>F26</f>
        <v>Bản Mới</v>
      </c>
      <c r="I26" s="184"/>
      <c r="J26" s="358" t="s">
        <v>1939</v>
      </c>
      <c r="K26" s="194"/>
      <c r="L26" s="199"/>
      <c r="M26" s="359" t="s">
        <v>1940</v>
      </c>
      <c r="N26" s="199"/>
      <c r="O26" s="207">
        <f t="shared" si="3"/>
        <v>0</v>
      </c>
      <c r="P26" s="352" t="str">
        <f>M26</f>
        <v>Thôn Bãi Hà mới</v>
      </c>
      <c r="Q26" s="199"/>
      <c r="R26" s="199"/>
      <c r="S26" s="199"/>
      <c r="T26" s="199"/>
      <c r="U26" s="199"/>
      <c r="V26" s="199"/>
      <c r="W26" s="199"/>
      <c r="X26" s="19"/>
    </row>
    <row r="27" spans="1:24" ht="39" customHeight="1">
      <c r="A27" s="164"/>
      <c r="B27" s="18"/>
      <c r="C27" s="186"/>
      <c r="D27" s="214"/>
      <c r="E27" s="21" t="s">
        <v>903</v>
      </c>
      <c r="F27" s="21" t="str">
        <f t="shared" si="2"/>
        <v>Thôn Bãi Hà</v>
      </c>
      <c r="G27" s="183"/>
      <c r="H27" s="184" t="str">
        <f>F27</f>
        <v>Thôn Bãi Hà</v>
      </c>
      <c r="I27" s="184"/>
      <c r="J27" s="358"/>
      <c r="K27" s="194"/>
      <c r="L27" s="199"/>
      <c r="M27" s="359"/>
      <c r="N27" s="199"/>
      <c r="O27" s="207">
        <f t="shared" si="3"/>
        <v>0</v>
      </c>
      <c r="P27" s="353"/>
      <c r="Q27" s="199"/>
      <c r="R27" s="199"/>
      <c r="S27" s="199"/>
      <c r="T27" s="199"/>
      <c r="U27" s="199"/>
      <c r="V27" s="199"/>
      <c r="W27" s="199"/>
      <c r="X27" s="19"/>
    </row>
    <row r="28" spans="1:24" s="162" customFormat="1" ht="39" customHeight="1">
      <c r="A28" s="164">
        <v>22</v>
      </c>
      <c r="B28" s="163"/>
      <c r="C28" s="160" t="s">
        <v>36</v>
      </c>
      <c r="D28" s="119" t="s">
        <v>6</v>
      </c>
      <c r="E28" s="161">
        <v>6</v>
      </c>
      <c r="F28" s="160">
        <v>5</v>
      </c>
      <c r="G28" s="183" t="str">
        <f>C28</f>
        <v>Xã Vĩnh Khê</v>
      </c>
      <c r="H28" s="184"/>
      <c r="I28" s="184"/>
      <c r="J28" s="184"/>
      <c r="K28" s="194" t="str">
        <f>G28</f>
        <v>Xã Vĩnh Khê</v>
      </c>
      <c r="L28" s="119"/>
      <c r="M28" s="17"/>
      <c r="N28" s="206" t="str">
        <f>K28</f>
        <v>Xã Vĩnh Khê</v>
      </c>
      <c r="O28" s="207">
        <f t="shared" si="3"/>
        <v>0</v>
      </c>
      <c r="P28" s="17"/>
      <c r="Q28" s="194" t="str">
        <f>G28</f>
        <v>Xã Vĩnh Khê</v>
      </c>
      <c r="R28" s="17"/>
      <c r="S28" s="17"/>
      <c r="T28" s="17">
        <v>6</v>
      </c>
      <c r="U28" s="17"/>
      <c r="V28" s="17"/>
      <c r="W28" s="17"/>
      <c r="X28" s="17"/>
    </row>
    <row r="29" spans="1:24" ht="39" customHeight="1">
      <c r="A29" s="164"/>
      <c r="B29" s="18"/>
      <c r="C29" s="186"/>
      <c r="D29" s="214"/>
      <c r="E29" s="21" t="s">
        <v>1912</v>
      </c>
      <c r="F29" s="21"/>
      <c r="G29" s="183"/>
      <c r="H29" s="184" t="str">
        <f aca="true" t="shared" si="4" ref="H29:H34">E29</f>
        <v>Thôn Xung Phong</v>
      </c>
      <c r="I29" s="184"/>
      <c r="J29" s="358" t="s">
        <v>1936</v>
      </c>
      <c r="K29" s="194"/>
      <c r="L29" s="359" t="s">
        <v>1937</v>
      </c>
      <c r="M29" s="19"/>
      <c r="N29" s="19"/>
      <c r="O29" s="207" t="str">
        <f t="shared" si="3"/>
        <v>Thôn Xung phong</v>
      </c>
      <c r="P29" s="19"/>
      <c r="Q29" s="19"/>
      <c r="R29" s="19"/>
      <c r="S29" s="19"/>
      <c r="T29" s="19"/>
      <c r="U29" s="19"/>
      <c r="V29" s="19"/>
      <c r="W29" s="19"/>
      <c r="X29" s="19"/>
    </row>
    <row r="30" spans="1:24" ht="39" customHeight="1">
      <c r="A30" s="164"/>
      <c r="B30" s="18"/>
      <c r="C30" s="186"/>
      <c r="D30" s="214"/>
      <c r="E30" s="21" t="s">
        <v>933</v>
      </c>
      <c r="F30" s="21" t="str">
        <f t="shared" si="2"/>
        <v>Thôn Bến Mưng</v>
      </c>
      <c r="G30" s="183"/>
      <c r="H30" s="184" t="str">
        <f t="shared" si="4"/>
        <v>Thôn Bến Mưng</v>
      </c>
      <c r="I30" s="184"/>
      <c r="J30" s="358"/>
      <c r="K30" s="194"/>
      <c r="L30" s="359"/>
      <c r="M30" s="19"/>
      <c r="N30" s="19"/>
      <c r="O30" s="207">
        <f t="shared" si="3"/>
        <v>0</v>
      </c>
      <c r="P30" s="19"/>
      <c r="Q30" s="19"/>
      <c r="R30" s="19"/>
      <c r="S30" s="19"/>
      <c r="T30" s="19"/>
      <c r="U30" s="19"/>
      <c r="V30" s="19"/>
      <c r="W30" s="19"/>
      <c r="X30" s="19"/>
    </row>
    <row r="31" spans="1:24" ht="39" customHeight="1">
      <c r="A31" s="164"/>
      <c r="B31" s="18"/>
      <c r="C31" s="186"/>
      <c r="D31" s="214"/>
      <c r="E31" s="21" t="s">
        <v>932</v>
      </c>
      <c r="F31" s="21" t="str">
        <f t="shared" si="2"/>
        <v>Thôn Khe Lương</v>
      </c>
      <c r="G31" s="183"/>
      <c r="H31" s="184" t="str">
        <f t="shared" si="4"/>
        <v>Thôn Khe Lương</v>
      </c>
      <c r="I31" s="184"/>
      <c r="J31" s="358" t="s">
        <v>1935</v>
      </c>
      <c r="K31" s="194"/>
      <c r="L31" s="359" t="s">
        <v>729</v>
      </c>
      <c r="M31" s="19"/>
      <c r="N31" s="19"/>
      <c r="O31" s="207" t="str">
        <f t="shared" si="3"/>
        <v>Thôn mới</v>
      </c>
      <c r="P31" s="19"/>
      <c r="Q31" s="19"/>
      <c r="R31" s="19"/>
      <c r="S31" s="19"/>
      <c r="T31" s="19"/>
      <c r="U31" s="19"/>
      <c r="V31" s="19"/>
      <c r="W31" s="19"/>
      <c r="X31" s="19"/>
    </row>
    <row r="32" spans="1:24" s="162" customFormat="1" ht="39" customHeight="1">
      <c r="A32" s="164"/>
      <c r="B32" s="163"/>
      <c r="C32" s="186"/>
      <c r="D32" s="214"/>
      <c r="E32" s="21" t="s">
        <v>931</v>
      </c>
      <c r="F32" s="21" t="str">
        <f t="shared" si="2"/>
        <v>Thôn Khe Trằm</v>
      </c>
      <c r="G32" s="183"/>
      <c r="H32" s="184" t="str">
        <f t="shared" si="4"/>
        <v>Thôn Khe Trằm</v>
      </c>
      <c r="I32" s="184"/>
      <c r="J32" s="358"/>
      <c r="K32" s="194"/>
      <c r="L32" s="359"/>
      <c r="M32" s="17"/>
      <c r="N32" s="17"/>
      <c r="O32" s="207">
        <f t="shared" si="3"/>
        <v>0</v>
      </c>
      <c r="P32" s="17"/>
      <c r="Q32" s="17"/>
      <c r="R32" s="17"/>
      <c r="S32" s="17"/>
      <c r="T32" s="17"/>
      <c r="U32" s="17"/>
      <c r="V32" s="17"/>
      <c r="W32" s="17"/>
      <c r="X32" s="17"/>
    </row>
    <row r="33" spans="1:24" ht="39" customHeight="1">
      <c r="A33" s="164"/>
      <c r="B33" s="18"/>
      <c r="C33" s="186"/>
      <c r="D33" s="214"/>
      <c r="E33" s="21" t="s">
        <v>1913</v>
      </c>
      <c r="F33" s="21" t="str">
        <f t="shared" si="2"/>
        <v>Thôn Đá Mooc</v>
      </c>
      <c r="G33" s="183"/>
      <c r="H33" s="184" t="str">
        <f t="shared" si="4"/>
        <v>Thôn Đá Mooc</v>
      </c>
      <c r="I33" s="184"/>
      <c r="J33" s="358" t="s">
        <v>1934</v>
      </c>
      <c r="K33" s="194"/>
      <c r="L33" s="359" t="s">
        <v>928</v>
      </c>
      <c r="M33" s="19"/>
      <c r="N33" s="19"/>
      <c r="O33" s="207" t="str">
        <f t="shared" si="3"/>
        <v>Thôn Khe Cát</v>
      </c>
      <c r="P33" s="19"/>
      <c r="Q33" s="19"/>
      <c r="R33" s="19"/>
      <c r="S33" s="19"/>
      <c r="T33" s="19"/>
      <c r="U33" s="19"/>
      <c r="V33" s="19"/>
      <c r="W33" s="19"/>
      <c r="X33" s="19"/>
    </row>
    <row r="34" spans="1:24" ht="39" customHeight="1">
      <c r="A34" s="164"/>
      <c r="B34" s="18"/>
      <c r="C34" s="186"/>
      <c r="D34" s="214"/>
      <c r="E34" s="21" t="s">
        <v>929</v>
      </c>
      <c r="F34" s="21" t="str">
        <f t="shared" si="2"/>
        <v>Thôn Khe cát</v>
      </c>
      <c r="G34" s="183"/>
      <c r="H34" s="184" t="str">
        <f t="shared" si="4"/>
        <v>Thôn Khe cát</v>
      </c>
      <c r="I34" s="184"/>
      <c r="J34" s="358"/>
      <c r="K34" s="194"/>
      <c r="L34" s="359"/>
      <c r="M34" s="19"/>
      <c r="N34" s="19"/>
      <c r="O34" s="207">
        <f t="shared" si="3"/>
        <v>0</v>
      </c>
      <c r="P34" s="19"/>
      <c r="Q34" s="19"/>
      <c r="R34" s="19"/>
      <c r="S34" s="19"/>
      <c r="T34" s="19"/>
      <c r="U34" s="19"/>
      <c r="V34" s="19"/>
      <c r="W34" s="19"/>
      <c r="X34" s="19"/>
    </row>
    <row r="35" spans="1:24" s="162" customFormat="1" ht="39" customHeight="1">
      <c r="A35" s="188" t="s">
        <v>7</v>
      </c>
      <c r="B35" s="188" t="s">
        <v>322</v>
      </c>
      <c r="C35" s="216"/>
      <c r="D35" s="217"/>
      <c r="E35" s="217"/>
      <c r="F35" s="189"/>
      <c r="G35" s="192">
        <v>2</v>
      </c>
      <c r="H35" s="193">
        <v>12</v>
      </c>
      <c r="I35" s="193"/>
      <c r="J35" s="193"/>
      <c r="K35" s="190">
        <v>1</v>
      </c>
      <c r="L35" s="195">
        <v>9</v>
      </c>
      <c r="M35" s="190"/>
      <c r="N35" s="206">
        <f>K35</f>
        <v>1</v>
      </c>
      <c r="O35" s="207">
        <f t="shared" si="3"/>
        <v>9</v>
      </c>
      <c r="P35" s="190"/>
      <c r="Q35" s="190"/>
      <c r="R35" s="190"/>
      <c r="S35" s="190"/>
      <c r="T35" s="190"/>
      <c r="U35" s="190"/>
      <c r="V35" s="190"/>
      <c r="W35" s="190"/>
      <c r="X35" s="190"/>
    </row>
    <row r="36" spans="1:24" s="162" customFormat="1" ht="39" customHeight="1">
      <c r="A36" s="164">
        <v>16</v>
      </c>
      <c r="B36" s="163"/>
      <c r="C36" s="160" t="s">
        <v>899</v>
      </c>
      <c r="D36" s="119" t="s">
        <v>6</v>
      </c>
      <c r="E36" s="161">
        <v>7</v>
      </c>
      <c r="F36" s="160">
        <v>7</v>
      </c>
      <c r="G36" s="183" t="str">
        <f>C36</f>
        <v>Xã Linh Thượng</v>
      </c>
      <c r="H36" s="184"/>
      <c r="I36" s="183" t="s">
        <v>1942</v>
      </c>
      <c r="J36" s="184"/>
      <c r="K36" s="17" t="s">
        <v>1943</v>
      </c>
      <c r="L36" s="119"/>
      <c r="M36" s="17"/>
      <c r="N36" s="206" t="str">
        <f>K36</f>
        <v>Xã Linh Trường</v>
      </c>
      <c r="O36" s="207">
        <f t="shared" si="3"/>
        <v>0</v>
      </c>
      <c r="P36" s="17"/>
      <c r="Q36" s="17"/>
      <c r="R36" s="17"/>
      <c r="S36" s="17"/>
      <c r="T36" s="17"/>
      <c r="U36" s="17"/>
      <c r="V36" s="17"/>
      <c r="W36" s="17"/>
      <c r="X36" s="17"/>
    </row>
    <row r="37" spans="1:24" ht="39" customHeight="1">
      <c r="A37" s="164"/>
      <c r="B37" s="18"/>
      <c r="C37" s="186"/>
      <c r="D37" s="214"/>
      <c r="E37" s="186" t="s">
        <v>1098</v>
      </c>
      <c r="F37" s="186" t="str">
        <f>E37</f>
        <v>Bến Mộc 1</v>
      </c>
      <c r="G37" s="183"/>
      <c r="H37" s="184" t="str">
        <f>E37</f>
        <v>Bến Mộc 1</v>
      </c>
      <c r="I37" s="184"/>
      <c r="J37" s="358" t="s">
        <v>1944</v>
      </c>
      <c r="K37" s="19"/>
      <c r="L37" s="359" t="s">
        <v>377</v>
      </c>
      <c r="M37" s="19"/>
      <c r="N37" s="19"/>
      <c r="O37" s="350" t="str">
        <f t="shared" si="3"/>
        <v>Thôn Cu Đinh</v>
      </c>
      <c r="P37" s="19"/>
      <c r="Q37" s="19"/>
      <c r="R37" s="354" t="str">
        <f>O37</f>
        <v>Thôn Cu Đinh</v>
      </c>
      <c r="S37" s="19"/>
      <c r="T37" s="382">
        <v>9</v>
      </c>
      <c r="U37" s="19"/>
      <c r="V37" s="19"/>
      <c r="W37" s="19"/>
      <c r="X37" s="19"/>
    </row>
    <row r="38" spans="1:24" ht="39" customHeight="1">
      <c r="A38" s="164"/>
      <c r="B38" s="18"/>
      <c r="C38" s="186"/>
      <c r="D38" s="214"/>
      <c r="E38" s="186" t="s">
        <v>1102</v>
      </c>
      <c r="F38" s="186" t="str">
        <f>E38</f>
        <v>Cù Đinh</v>
      </c>
      <c r="G38" s="183"/>
      <c r="H38" s="184" t="str">
        <f aca="true" t="shared" si="5" ref="H38:H49">E38</f>
        <v>Cù Đinh</v>
      </c>
      <c r="I38" s="184"/>
      <c r="J38" s="358"/>
      <c r="K38" s="19"/>
      <c r="L38" s="359"/>
      <c r="M38" s="19"/>
      <c r="N38" s="19"/>
      <c r="O38" s="351"/>
      <c r="P38" s="19"/>
      <c r="Q38" s="19"/>
      <c r="R38" s="355"/>
      <c r="S38" s="19"/>
      <c r="T38" s="379"/>
      <c r="U38" s="19"/>
      <c r="V38" s="19"/>
      <c r="W38" s="19"/>
      <c r="X38" s="19"/>
    </row>
    <row r="39" spans="1:24" ht="39" customHeight="1">
      <c r="A39" s="164"/>
      <c r="B39" s="18"/>
      <c r="C39" s="186"/>
      <c r="D39" s="214"/>
      <c r="E39" s="186" t="s">
        <v>1099</v>
      </c>
      <c r="F39" s="186" t="s">
        <v>908</v>
      </c>
      <c r="G39" s="183"/>
      <c r="H39" s="184" t="str">
        <f t="shared" si="5"/>
        <v>Bến Mộc 2</v>
      </c>
      <c r="I39" s="184"/>
      <c r="J39" s="184"/>
      <c r="K39" s="19"/>
      <c r="L39" s="214" t="str">
        <f>F39</f>
        <v>Thôn Sông Ngân</v>
      </c>
      <c r="M39" s="19"/>
      <c r="N39" s="19"/>
      <c r="O39" s="207" t="str">
        <f t="shared" si="3"/>
        <v>Thôn Sông Ngân</v>
      </c>
      <c r="P39" s="19"/>
      <c r="Q39" s="19"/>
      <c r="R39" s="202" t="str">
        <f>O39</f>
        <v>Thôn Sông Ngân</v>
      </c>
      <c r="S39" s="19"/>
      <c r="T39" s="19">
        <v>2</v>
      </c>
      <c r="U39" s="19"/>
      <c r="V39" s="19"/>
      <c r="W39" s="19"/>
      <c r="X39" s="19"/>
    </row>
    <row r="40" spans="1:24" ht="39" customHeight="1">
      <c r="A40" s="164"/>
      <c r="B40" s="18"/>
      <c r="C40" s="186"/>
      <c r="D40" s="214"/>
      <c r="E40" s="186" t="s">
        <v>1945</v>
      </c>
      <c r="F40" s="186" t="str">
        <f aca="true" t="shared" si="6" ref="F40:F49">E40</f>
        <v>Bãi Hà</v>
      </c>
      <c r="G40" s="183"/>
      <c r="H40" s="184" t="str">
        <f t="shared" si="5"/>
        <v>Bãi Hà</v>
      </c>
      <c r="I40" s="184"/>
      <c r="J40" s="184" t="s">
        <v>1946</v>
      </c>
      <c r="K40" s="19"/>
      <c r="L40" s="199" t="s">
        <v>1947</v>
      </c>
      <c r="M40" s="19"/>
      <c r="N40" s="19"/>
      <c r="O40" s="207" t="str">
        <f t="shared" si="3"/>
        <v>Thôn Bến Hà</v>
      </c>
      <c r="P40" s="19"/>
      <c r="Q40" s="19"/>
      <c r="R40" s="19"/>
      <c r="S40" s="19"/>
      <c r="T40" s="19"/>
      <c r="U40" s="19"/>
      <c r="V40" s="19"/>
      <c r="W40" s="19"/>
      <c r="X40" s="19"/>
    </row>
    <row r="41" spans="1:24" ht="39" customHeight="1">
      <c r="A41" s="164"/>
      <c r="B41" s="18"/>
      <c r="C41" s="186"/>
      <c r="D41" s="214"/>
      <c r="E41" s="186" t="s">
        <v>1101</v>
      </c>
      <c r="F41" s="186" t="str">
        <f t="shared" si="6"/>
        <v>Ba De</v>
      </c>
      <c r="G41" s="183"/>
      <c r="H41" s="184" t="str">
        <f t="shared" si="5"/>
        <v>Ba De</v>
      </c>
      <c r="I41" s="184"/>
      <c r="J41" s="184"/>
      <c r="K41" s="19"/>
      <c r="L41" s="214" t="str">
        <f>E41</f>
        <v>Ba De</v>
      </c>
      <c r="M41" s="19"/>
      <c r="N41" s="19"/>
      <c r="O41" s="207" t="str">
        <f t="shared" si="3"/>
        <v>Ba De</v>
      </c>
      <c r="P41" s="19"/>
      <c r="Q41" s="19"/>
      <c r="R41" s="19"/>
      <c r="S41" s="19"/>
      <c r="T41" s="19"/>
      <c r="U41" s="19"/>
      <c r="V41" s="19"/>
      <c r="W41" s="19"/>
      <c r="X41" s="19"/>
    </row>
    <row r="42" spans="1:24" ht="39" customHeight="1">
      <c r="A42" s="164"/>
      <c r="B42" s="18"/>
      <c r="C42" s="186"/>
      <c r="D42" s="214"/>
      <c r="E42" s="186" t="s">
        <v>374</v>
      </c>
      <c r="F42" s="186" t="str">
        <f t="shared" si="6"/>
        <v>Thôn Khe Me</v>
      </c>
      <c r="G42" s="183"/>
      <c r="H42" s="184" t="str">
        <f t="shared" si="5"/>
        <v>Thôn Khe Me</v>
      </c>
      <c r="I42" s="184"/>
      <c r="J42" s="184"/>
      <c r="K42" s="19"/>
      <c r="L42" s="214" t="str">
        <f>E42</f>
        <v>Thôn Khe Me</v>
      </c>
      <c r="M42" s="19"/>
      <c r="N42" s="19"/>
      <c r="O42" s="207" t="str">
        <f t="shared" si="3"/>
        <v>Thôn Khe Me</v>
      </c>
      <c r="P42" s="19"/>
      <c r="Q42" s="19"/>
      <c r="R42" s="202" t="str">
        <f>O42</f>
        <v>Thôn Khe Me</v>
      </c>
      <c r="S42" s="19"/>
      <c r="T42" s="19">
        <v>2</v>
      </c>
      <c r="U42" s="19"/>
      <c r="V42" s="19"/>
      <c r="W42" s="19"/>
      <c r="X42" s="19"/>
    </row>
    <row r="43" spans="1:24" ht="39" customHeight="1">
      <c r="A43" s="164"/>
      <c r="B43" s="18"/>
      <c r="C43" s="186"/>
      <c r="D43" s="214"/>
      <c r="E43" s="186" t="s">
        <v>378</v>
      </c>
      <c r="F43" s="186" t="str">
        <f t="shared" si="6"/>
        <v>Thôn Đồng Dôn</v>
      </c>
      <c r="G43" s="183"/>
      <c r="H43" s="184" t="str">
        <f t="shared" si="5"/>
        <v>Thôn Đồng Dôn</v>
      </c>
      <c r="I43" s="184"/>
      <c r="J43" s="184"/>
      <c r="K43" s="19"/>
      <c r="L43" s="214" t="str">
        <f>E43</f>
        <v>Thôn Đồng Dôn</v>
      </c>
      <c r="M43" s="19"/>
      <c r="N43" s="19"/>
      <c r="O43" s="207" t="str">
        <f t="shared" si="3"/>
        <v>Thôn Đồng Dôn</v>
      </c>
      <c r="P43" s="19"/>
      <c r="Q43" s="19"/>
      <c r="R43" s="202" t="str">
        <f>O43</f>
        <v>Thôn Đồng Dôn</v>
      </c>
      <c r="S43" s="19"/>
      <c r="T43" s="19">
        <v>2</v>
      </c>
      <c r="U43" s="19"/>
      <c r="V43" s="19"/>
      <c r="W43" s="19"/>
      <c r="X43" s="19"/>
    </row>
    <row r="44" spans="1:24" s="162" customFormat="1" ht="39" customHeight="1">
      <c r="A44" s="164">
        <v>17</v>
      </c>
      <c r="B44" s="163"/>
      <c r="C44" s="160" t="s">
        <v>909</v>
      </c>
      <c r="D44" s="119" t="s">
        <v>6</v>
      </c>
      <c r="E44" s="161">
        <v>5</v>
      </c>
      <c r="F44" s="187">
        <v>3</v>
      </c>
      <c r="G44" s="183" t="str">
        <f>C44</f>
        <v>Xã Vĩnh Trường</v>
      </c>
      <c r="H44" s="184"/>
      <c r="I44" s="183" t="s">
        <v>1942</v>
      </c>
      <c r="J44" s="184"/>
      <c r="K44" s="17" t="s">
        <v>1943</v>
      </c>
      <c r="L44" s="119"/>
      <c r="M44" s="17"/>
      <c r="N44" s="206" t="str">
        <f>K44</f>
        <v>Xã Linh Trường</v>
      </c>
      <c r="O44" s="207">
        <f t="shared" si="3"/>
        <v>0</v>
      </c>
      <c r="P44" s="17"/>
      <c r="Q44" s="17"/>
      <c r="R44" s="17"/>
      <c r="S44" s="17"/>
      <c r="T44" s="17"/>
      <c r="U44" s="17"/>
      <c r="V44" s="17"/>
      <c r="W44" s="17"/>
      <c r="X44" s="17"/>
    </row>
    <row r="45" spans="1:24" ht="39" customHeight="1">
      <c r="A45" s="164"/>
      <c r="B45" s="18"/>
      <c r="C45" s="186"/>
      <c r="D45" s="214"/>
      <c r="E45" s="186" t="s">
        <v>1105</v>
      </c>
      <c r="F45" s="186" t="str">
        <f t="shared" si="6"/>
        <v>Gia Vòng</v>
      </c>
      <c r="G45" s="183"/>
      <c r="H45" s="184" t="str">
        <f t="shared" si="5"/>
        <v>Gia Vòng</v>
      </c>
      <c r="I45" s="184"/>
      <c r="J45" s="358" t="s">
        <v>1948</v>
      </c>
      <c r="K45" s="19"/>
      <c r="L45" s="359" t="s">
        <v>1949</v>
      </c>
      <c r="M45" s="19"/>
      <c r="N45" s="19"/>
      <c r="O45" s="207" t="str">
        <f t="shared" si="3"/>
        <v>Thôn Trường Hải</v>
      </c>
      <c r="P45" s="19"/>
      <c r="Q45" s="19"/>
      <c r="R45" s="19"/>
      <c r="S45" s="19"/>
      <c r="T45" s="19"/>
      <c r="U45" s="19"/>
      <c r="V45" s="19"/>
      <c r="W45" s="19"/>
      <c r="X45" s="19"/>
    </row>
    <row r="46" spans="1:24" ht="39" customHeight="1">
      <c r="A46" s="164"/>
      <c r="B46" s="18"/>
      <c r="C46" s="186"/>
      <c r="D46" s="214"/>
      <c r="E46" s="186" t="s">
        <v>1107</v>
      </c>
      <c r="F46" s="186"/>
      <c r="G46" s="183"/>
      <c r="H46" s="184" t="str">
        <f t="shared" si="5"/>
        <v>Xóm Cồn</v>
      </c>
      <c r="I46" s="184"/>
      <c r="J46" s="358"/>
      <c r="K46" s="19"/>
      <c r="L46" s="359"/>
      <c r="M46" s="19"/>
      <c r="N46" s="19"/>
      <c r="O46" s="207">
        <f t="shared" si="3"/>
        <v>0</v>
      </c>
      <c r="P46" s="19"/>
      <c r="Q46" s="19"/>
      <c r="R46" s="19"/>
      <c r="S46" s="19"/>
      <c r="T46" s="19"/>
      <c r="U46" s="19"/>
      <c r="V46" s="19"/>
      <c r="W46" s="19"/>
      <c r="X46" s="19"/>
    </row>
    <row r="47" spans="1:24" ht="39" customHeight="1">
      <c r="A47" s="164"/>
      <c r="B47" s="18"/>
      <c r="C47" s="186"/>
      <c r="D47" s="214"/>
      <c r="E47" s="186" t="s">
        <v>370</v>
      </c>
      <c r="F47" s="186" t="str">
        <f>E47</f>
        <v>Thôn Trường Thành</v>
      </c>
      <c r="G47" s="183"/>
      <c r="H47" s="184" t="str">
        <f t="shared" si="5"/>
        <v>Thôn Trường Thành</v>
      </c>
      <c r="I47" s="184"/>
      <c r="J47" s="184"/>
      <c r="K47" s="19"/>
      <c r="L47" s="214" t="str">
        <f>E47</f>
        <v>Thôn Trường Thành</v>
      </c>
      <c r="M47" s="19"/>
      <c r="N47" s="19"/>
      <c r="O47" s="207" t="str">
        <f t="shared" si="3"/>
        <v>Thôn Trường Thành</v>
      </c>
      <c r="P47" s="19"/>
      <c r="Q47" s="19"/>
      <c r="R47" s="202" t="str">
        <f>O47</f>
        <v>Thôn Trường Thành</v>
      </c>
      <c r="S47" s="19"/>
      <c r="T47" s="19">
        <v>10</v>
      </c>
      <c r="U47" s="19"/>
      <c r="V47" s="19"/>
      <c r="W47" s="19"/>
      <c r="X47" s="19"/>
    </row>
    <row r="48" spans="1:24" ht="39" customHeight="1">
      <c r="A48" s="164"/>
      <c r="B48" s="18"/>
      <c r="C48" s="186"/>
      <c r="D48" s="214"/>
      <c r="E48" s="186" t="s">
        <v>1108</v>
      </c>
      <c r="F48" s="186"/>
      <c r="G48" s="183"/>
      <c r="H48" s="184" t="str">
        <f t="shared" si="5"/>
        <v>Xóm Tre</v>
      </c>
      <c r="I48" s="184"/>
      <c r="J48" s="358" t="s">
        <v>1950</v>
      </c>
      <c r="K48" s="19"/>
      <c r="L48" s="359" t="s">
        <v>1951</v>
      </c>
      <c r="M48" s="19"/>
      <c r="N48" s="19"/>
      <c r="O48" s="350" t="str">
        <f t="shared" si="3"/>
        <v>Thôn Bến tắt</v>
      </c>
      <c r="P48" s="19"/>
      <c r="Q48" s="19"/>
      <c r="R48" s="354" t="str">
        <f>O48</f>
        <v>Thôn Bến tắt</v>
      </c>
      <c r="S48" s="19"/>
      <c r="T48" s="352">
        <v>9</v>
      </c>
      <c r="U48" s="19"/>
      <c r="V48" s="19"/>
      <c r="W48" s="19"/>
      <c r="X48" s="19"/>
    </row>
    <row r="49" spans="1:24" ht="39" customHeight="1">
      <c r="A49" s="164"/>
      <c r="B49" s="18"/>
      <c r="C49" s="186"/>
      <c r="D49" s="214"/>
      <c r="E49" s="186" t="s">
        <v>1109</v>
      </c>
      <c r="F49" s="186" t="str">
        <f t="shared" si="6"/>
        <v>Xóm Bàu</v>
      </c>
      <c r="G49" s="183"/>
      <c r="H49" s="184" t="str">
        <f t="shared" si="5"/>
        <v>Xóm Bàu</v>
      </c>
      <c r="I49" s="184"/>
      <c r="J49" s="358"/>
      <c r="K49" s="19"/>
      <c r="L49" s="359"/>
      <c r="M49" s="19"/>
      <c r="N49" s="19"/>
      <c r="O49" s="351"/>
      <c r="P49" s="19"/>
      <c r="Q49" s="19"/>
      <c r="R49" s="355"/>
      <c r="S49" s="19"/>
      <c r="T49" s="353"/>
      <c r="U49" s="19"/>
      <c r="V49" s="19"/>
      <c r="W49" s="19"/>
      <c r="X49" s="19"/>
    </row>
    <row r="50" spans="1:24" s="162" customFormat="1" ht="39" customHeight="1">
      <c r="A50" s="188" t="s">
        <v>8</v>
      </c>
      <c r="B50" s="191" t="s">
        <v>379</v>
      </c>
      <c r="C50" s="189"/>
      <c r="D50" s="195"/>
      <c r="E50" s="195"/>
      <c r="F50" s="189"/>
      <c r="G50" s="192">
        <v>0</v>
      </c>
      <c r="H50" s="193">
        <v>1</v>
      </c>
      <c r="I50" s="193"/>
      <c r="J50" s="193"/>
      <c r="K50" s="190"/>
      <c r="L50" s="195"/>
      <c r="M50" s="190">
        <v>1</v>
      </c>
      <c r="N50" s="206">
        <f>K50</f>
        <v>0</v>
      </c>
      <c r="O50" s="207">
        <f t="shared" si="3"/>
        <v>0</v>
      </c>
      <c r="P50" s="190"/>
      <c r="Q50" s="190"/>
      <c r="R50" s="190"/>
      <c r="S50" s="190"/>
      <c r="T50" s="190"/>
      <c r="U50" s="190"/>
      <c r="V50" s="190"/>
      <c r="W50" s="190"/>
      <c r="X50" s="190" t="s">
        <v>2025</v>
      </c>
    </row>
    <row r="51" spans="1:24" s="162" customFormat="1" ht="39" customHeight="1">
      <c r="A51" s="164">
        <v>4</v>
      </c>
      <c r="B51" s="163"/>
      <c r="C51" s="17" t="s">
        <v>1174</v>
      </c>
      <c r="D51" s="119" t="s">
        <v>5</v>
      </c>
      <c r="E51" s="161">
        <v>12</v>
      </c>
      <c r="F51" s="160">
        <v>1</v>
      </c>
      <c r="G51" s="183"/>
      <c r="H51" s="184"/>
      <c r="I51" s="184"/>
      <c r="J51" s="184"/>
      <c r="K51" s="17"/>
      <c r="L51" s="119"/>
      <c r="M51" s="17"/>
      <c r="N51" s="17"/>
      <c r="O51" s="207">
        <f t="shared" si="3"/>
        <v>0</v>
      </c>
      <c r="P51" s="17"/>
      <c r="Q51" s="17"/>
      <c r="R51" s="17"/>
      <c r="S51" s="17"/>
      <c r="T51" s="17"/>
      <c r="U51" s="17"/>
      <c r="V51" s="17"/>
      <c r="W51" s="17"/>
      <c r="X51" s="17"/>
    </row>
    <row r="52" spans="1:24" ht="39" customHeight="1">
      <c r="A52" s="164"/>
      <c r="B52" s="18"/>
      <c r="C52" s="19"/>
      <c r="D52" s="199"/>
      <c r="E52" s="21" t="s">
        <v>1175</v>
      </c>
      <c r="F52" s="21"/>
      <c r="G52" s="183"/>
      <c r="H52" s="184"/>
      <c r="I52" s="184"/>
      <c r="J52" s="184"/>
      <c r="K52" s="19"/>
      <c r="L52" s="199"/>
      <c r="M52" s="19"/>
      <c r="N52" s="19"/>
      <c r="O52" s="207">
        <f t="shared" si="3"/>
        <v>0</v>
      </c>
      <c r="P52" s="19"/>
      <c r="Q52" s="19"/>
      <c r="R52" s="19"/>
      <c r="S52" s="19"/>
      <c r="T52" s="19"/>
      <c r="U52" s="19"/>
      <c r="V52" s="19"/>
      <c r="W52" s="19"/>
      <c r="X52" s="19"/>
    </row>
    <row r="53" spans="1:24" ht="39" customHeight="1">
      <c r="A53" s="164"/>
      <c r="B53" s="18"/>
      <c r="C53" s="19"/>
      <c r="D53" s="199"/>
      <c r="E53" s="21" t="s">
        <v>1176</v>
      </c>
      <c r="F53" s="21"/>
      <c r="G53" s="183"/>
      <c r="H53" s="184"/>
      <c r="I53" s="184"/>
      <c r="J53" s="184"/>
      <c r="K53" s="19"/>
      <c r="L53" s="199"/>
      <c r="M53" s="19"/>
      <c r="N53" s="19"/>
      <c r="O53" s="207">
        <f t="shared" si="3"/>
        <v>0</v>
      </c>
      <c r="P53" s="19"/>
      <c r="Q53" s="19"/>
      <c r="R53" s="19"/>
      <c r="S53" s="19"/>
      <c r="T53" s="19"/>
      <c r="U53" s="19"/>
      <c r="V53" s="19"/>
      <c r="W53" s="19"/>
      <c r="X53" s="19"/>
    </row>
    <row r="54" spans="1:24" ht="39" customHeight="1">
      <c r="A54" s="164"/>
      <c r="B54" s="18"/>
      <c r="C54" s="19"/>
      <c r="D54" s="199"/>
      <c r="E54" s="21" t="s">
        <v>1177</v>
      </c>
      <c r="F54" s="21"/>
      <c r="G54" s="183"/>
      <c r="H54" s="184"/>
      <c r="I54" s="184"/>
      <c r="J54" s="184"/>
      <c r="K54" s="19"/>
      <c r="L54" s="199"/>
      <c r="M54" s="19"/>
      <c r="N54" s="19"/>
      <c r="O54" s="207">
        <f t="shared" si="3"/>
        <v>0</v>
      </c>
      <c r="P54" s="19"/>
      <c r="Q54" s="19"/>
      <c r="R54" s="19"/>
      <c r="S54" s="19"/>
      <c r="T54" s="19"/>
      <c r="U54" s="19"/>
      <c r="V54" s="19"/>
      <c r="W54" s="19"/>
      <c r="X54" s="19"/>
    </row>
    <row r="55" spans="1:24" ht="39" customHeight="1">
      <c r="A55" s="164"/>
      <c r="B55" s="18"/>
      <c r="C55" s="19"/>
      <c r="D55" s="199"/>
      <c r="E55" s="21" t="s">
        <v>1178</v>
      </c>
      <c r="F55" s="21"/>
      <c r="G55" s="183"/>
      <c r="H55" s="184"/>
      <c r="I55" s="184"/>
      <c r="J55" s="184"/>
      <c r="K55" s="19"/>
      <c r="L55" s="199"/>
      <c r="M55" s="19"/>
      <c r="N55" s="19"/>
      <c r="O55" s="207">
        <f t="shared" si="3"/>
        <v>0</v>
      </c>
      <c r="P55" s="19"/>
      <c r="Q55" s="19"/>
      <c r="R55" s="19"/>
      <c r="S55" s="19"/>
      <c r="T55" s="19"/>
      <c r="U55" s="19"/>
      <c r="V55" s="19"/>
      <c r="W55" s="19"/>
      <c r="X55" s="19"/>
    </row>
    <row r="56" spans="1:24" ht="39" customHeight="1">
      <c r="A56" s="164"/>
      <c r="B56" s="18"/>
      <c r="C56" s="19"/>
      <c r="D56" s="199"/>
      <c r="E56" s="21" t="s">
        <v>1179</v>
      </c>
      <c r="F56" s="21"/>
      <c r="G56" s="183"/>
      <c r="H56" s="184"/>
      <c r="I56" s="184"/>
      <c r="J56" s="184"/>
      <c r="K56" s="19"/>
      <c r="L56" s="199"/>
      <c r="M56" s="19"/>
      <c r="N56" s="19"/>
      <c r="O56" s="207">
        <f t="shared" si="3"/>
        <v>0</v>
      </c>
      <c r="P56" s="19"/>
      <c r="Q56" s="19"/>
      <c r="R56" s="19"/>
      <c r="S56" s="19"/>
      <c r="T56" s="19"/>
      <c r="U56" s="19"/>
      <c r="V56" s="19"/>
      <c r="W56" s="19"/>
      <c r="X56" s="19"/>
    </row>
    <row r="57" spans="1:24" ht="39" customHeight="1">
      <c r="A57" s="164"/>
      <c r="B57" s="18"/>
      <c r="C57" s="19"/>
      <c r="D57" s="199"/>
      <c r="E57" s="21" t="s">
        <v>1180</v>
      </c>
      <c r="F57" s="21"/>
      <c r="G57" s="183"/>
      <c r="H57" s="184"/>
      <c r="I57" s="184"/>
      <c r="J57" s="184"/>
      <c r="K57" s="19"/>
      <c r="L57" s="199"/>
      <c r="M57" s="19"/>
      <c r="N57" s="19"/>
      <c r="O57" s="207">
        <f t="shared" si="3"/>
        <v>0</v>
      </c>
      <c r="P57" s="19"/>
      <c r="Q57" s="19"/>
      <c r="R57" s="19"/>
      <c r="S57" s="19"/>
      <c r="T57" s="19"/>
      <c r="U57" s="19"/>
      <c r="V57" s="19"/>
      <c r="W57" s="19"/>
      <c r="X57" s="19"/>
    </row>
    <row r="58" spans="1:24" ht="39" customHeight="1">
      <c r="A58" s="164"/>
      <c r="B58" s="18"/>
      <c r="C58" s="19"/>
      <c r="D58" s="199"/>
      <c r="E58" s="21" t="s">
        <v>1181</v>
      </c>
      <c r="F58" s="21" t="str">
        <f>E58</f>
        <v>Bản Chùa</v>
      </c>
      <c r="G58" s="183"/>
      <c r="H58" s="184" t="str">
        <f>F58</f>
        <v>Bản Chùa</v>
      </c>
      <c r="I58" s="184"/>
      <c r="J58" s="184"/>
      <c r="K58" s="19"/>
      <c r="L58" s="199"/>
      <c r="M58" s="19" t="str">
        <f>F58</f>
        <v>Bản Chùa</v>
      </c>
      <c r="N58" s="19"/>
      <c r="O58" s="207">
        <f t="shared" si="3"/>
        <v>0</v>
      </c>
      <c r="P58" s="199" t="str">
        <f>M58</f>
        <v>Bản Chùa</v>
      </c>
      <c r="Q58" s="19"/>
      <c r="R58" s="19"/>
      <c r="S58" s="19"/>
      <c r="T58" s="19"/>
      <c r="U58" s="19"/>
      <c r="V58" s="19"/>
      <c r="W58" s="19"/>
      <c r="X58" s="19"/>
    </row>
    <row r="59" spans="1:24" ht="39" customHeight="1">
      <c r="A59" s="164"/>
      <c r="B59" s="18"/>
      <c r="C59" s="19"/>
      <c r="D59" s="199"/>
      <c r="E59" s="21" t="s">
        <v>1182</v>
      </c>
      <c r="F59" s="21"/>
      <c r="G59" s="183"/>
      <c r="H59" s="184"/>
      <c r="I59" s="184"/>
      <c r="J59" s="184"/>
      <c r="K59" s="19"/>
      <c r="L59" s="199"/>
      <c r="M59" s="19"/>
      <c r="N59" s="19"/>
      <c r="O59" s="207">
        <f t="shared" si="3"/>
        <v>0</v>
      </c>
      <c r="P59" s="19"/>
      <c r="Q59" s="19"/>
      <c r="R59" s="19"/>
      <c r="S59" s="19"/>
      <c r="T59" s="19"/>
      <c r="U59" s="19"/>
      <c r="V59" s="19"/>
      <c r="W59" s="19"/>
      <c r="X59" s="19"/>
    </row>
    <row r="60" spans="1:24" ht="39" customHeight="1">
      <c r="A60" s="164"/>
      <c r="B60" s="18"/>
      <c r="C60" s="19"/>
      <c r="D60" s="199"/>
      <c r="E60" s="21" t="s">
        <v>1183</v>
      </c>
      <c r="F60" s="21"/>
      <c r="G60" s="183"/>
      <c r="H60" s="184"/>
      <c r="I60" s="184"/>
      <c r="J60" s="184"/>
      <c r="K60" s="19"/>
      <c r="L60" s="199"/>
      <c r="M60" s="19"/>
      <c r="N60" s="19"/>
      <c r="O60" s="207">
        <f t="shared" si="3"/>
        <v>0</v>
      </c>
      <c r="P60" s="19"/>
      <c r="Q60" s="19"/>
      <c r="R60" s="19"/>
      <c r="S60" s="19"/>
      <c r="T60" s="19"/>
      <c r="U60" s="19"/>
      <c r="V60" s="19"/>
      <c r="W60" s="19"/>
      <c r="X60" s="19"/>
    </row>
    <row r="61" spans="1:24" ht="39" customHeight="1">
      <c r="A61" s="164"/>
      <c r="B61" s="18"/>
      <c r="C61" s="19"/>
      <c r="D61" s="199"/>
      <c r="E61" s="21" t="s">
        <v>1184</v>
      </c>
      <c r="F61" s="21"/>
      <c r="G61" s="183"/>
      <c r="H61" s="184"/>
      <c r="I61" s="184"/>
      <c r="J61" s="184"/>
      <c r="K61" s="19"/>
      <c r="L61" s="199"/>
      <c r="M61" s="19"/>
      <c r="N61" s="19"/>
      <c r="O61" s="207">
        <f t="shared" si="3"/>
        <v>0</v>
      </c>
      <c r="P61" s="19"/>
      <c r="Q61" s="19"/>
      <c r="R61" s="19"/>
      <c r="S61" s="19"/>
      <c r="T61" s="19"/>
      <c r="U61" s="19"/>
      <c r="V61" s="19"/>
      <c r="W61" s="19"/>
      <c r="X61" s="19"/>
    </row>
    <row r="62" spans="1:24" ht="39" customHeight="1">
      <c r="A62" s="164"/>
      <c r="B62" s="18"/>
      <c r="C62" s="19"/>
      <c r="D62" s="199"/>
      <c r="E62" s="21" t="s">
        <v>1049</v>
      </c>
      <c r="F62" s="21"/>
      <c r="G62" s="183"/>
      <c r="H62" s="184"/>
      <c r="I62" s="184"/>
      <c r="J62" s="184"/>
      <c r="K62" s="19"/>
      <c r="L62" s="199"/>
      <c r="M62" s="19"/>
      <c r="N62" s="19"/>
      <c r="O62" s="207">
        <f t="shared" si="3"/>
        <v>0</v>
      </c>
      <c r="P62" s="19"/>
      <c r="Q62" s="19"/>
      <c r="R62" s="19"/>
      <c r="S62" s="19"/>
      <c r="T62" s="19"/>
      <c r="U62" s="19"/>
      <c r="V62" s="19"/>
      <c r="W62" s="19"/>
      <c r="X62" s="19"/>
    </row>
    <row r="63" spans="1:24" ht="39" customHeight="1">
      <c r="A63" s="164"/>
      <c r="B63" s="18"/>
      <c r="C63" s="19"/>
      <c r="D63" s="199"/>
      <c r="E63" s="21" t="s">
        <v>1185</v>
      </c>
      <c r="F63" s="21"/>
      <c r="G63" s="183"/>
      <c r="H63" s="184"/>
      <c r="I63" s="184"/>
      <c r="J63" s="184"/>
      <c r="K63" s="19"/>
      <c r="L63" s="199"/>
      <c r="M63" s="19"/>
      <c r="N63" s="19"/>
      <c r="O63" s="207">
        <f t="shared" si="3"/>
        <v>0</v>
      </c>
      <c r="P63" s="19"/>
      <c r="Q63" s="19"/>
      <c r="R63" s="19"/>
      <c r="S63" s="19"/>
      <c r="T63" s="19"/>
      <c r="U63" s="19"/>
      <c r="V63" s="19"/>
      <c r="W63" s="19"/>
      <c r="X63" s="19"/>
    </row>
    <row r="64" spans="1:24" s="162" customFormat="1" ht="39" customHeight="1">
      <c r="A64" s="188" t="s">
        <v>1514</v>
      </c>
      <c r="B64" s="191" t="s">
        <v>321</v>
      </c>
      <c r="C64" s="189"/>
      <c r="D64" s="195"/>
      <c r="E64" s="195">
        <f>E65+E76+E87+E91+E96+E108+E118+E129+E140+E146+E152+E156+E168+E178</f>
        <v>102</v>
      </c>
      <c r="F64" s="189"/>
      <c r="G64" s="192">
        <v>9</v>
      </c>
      <c r="H64" s="193">
        <v>83</v>
      </c>
      <c r="I64" s="193"/>
      <c r="J64" s="193"/>
      <c r="K64" s="190">
        <v>9</v>
      </c>
      <c r="L64" s="195"/>
      <c r="M64" s="190"/>
      <c r="N64" s="206">
        <f>K64</f>
        <v>9</v>
      </c>
      <c r="O64" s="207">
        <f t="shared" si="3"/>
        <v>0</v>
      </c>
      <c r="P64" s="190"/>
      <c r="Q64" s="190"/>
      <c r="R64" s="190"/>
      <c r="S64" s="190"/>
      <c r="T64" s="190"/>
      <c r="U64" s="190"/>
      <c r="V64" s="190"/>
      <c r="W64" s="190"/>
      <c r="X64" s="190"/>
    </row>
    <row r="65" spans="1:24" s="162" customFormat="1" ht="39" customHeight="1">
      <c r="A65" s="164">
        <v>1</v>
      </c>
      <c r="B65" s="163"/>
      <c r="C65" s="218" t="s">
        <v>240</v>
      </c>
      <c r="D65" s="206" t="s">
        <v>6</v>
      </c>
      <c r="E65" s="161">
        <v>10</v>
      </c>
      <c r="F65" s="160">
        <v>8</v>
      </c>
      <c r="G65" s="183" t="str">
        <f>C65</f>
        <v>Xã Hướng Hiệp</v>
      </c>
      <c r="H65" s="184"/>
      <c r="I65" s="184"/>
      <c r="J65" s="184"/>
      <c r="K65" s="17" t="str">
        <f>C65</f>
        <v>Xã Hướng Hiệp</v>
      </c>
      <c r="L65" s="119">
        <v>8</v>
      </c>
      <c r="M65" s="17"/>
      <c r="N65" s="206" t="str">
        <f>K65</f>
        <v>Xã Hướng Hiệp</v>
      </c>
      <c r="O65" s="207">
        <f t="shared" si="3"/>
        <v>8</v>
      </c>
      <c r="P65" s="184">
        <f>M65</f>
        <v>0</v>
      </c>
      <c r="Q65" s="17" t="str">
        <f>K65</f>
        <v>Xã Hướng Hiệp</v>
      </c>
      <c r="R65" s="17"/>
      <c r="S65" s="17"/>
      <c r="T65" s="17">
        <v>12</v>
      </c>
      <c r="U65" s="17"/>
      <c r="V65" s="17"/>
      <c r="W65" s="17"/>
      <c r="X65" s="17"/>
    </row>
    <row r="66" spans="1:24" s="162" customFormat="1" ht="39" customHeight="1">
      <c r="A66" s="164"/>
      <c r="B66" s="163"/>
      <c r="C66" s="17"/>
      <c r="D66" s="119"/>
      <c r="E66" s="219" t="s">
        <v>2052</v>
      </c>
      <c r="F66" s="21" t="str">
        <f>E66</f>
        <v>Thôn Phú an</v>
      </c>
      <c r="G66" s="183"/>
      <c r="H66" s="184" t="str">
        <f>E66</f>
        <v>Thôn Phú an</v>
      </c>
      <c r="I66" s="184"/>
      <c r="J66" s="184"/>
      <c r="K66" s="17"/>
      <c r="L66" s="199" t="str">
        <f>E66</f>
        <v>Thôn Phú an</v>
      </c>
      <c r="M66" s="17"/>
      <c r="N66" s="17"/>
      <c r="O66" s="207" t="str">
        <f t="shared" si="3"/>
        <v>Thôn Phú an</v>
      </c>
      <c r="P66" s="184">
        <f aca="true" t="shared" si="7" ref="P66:P131">M66</f>
        <v>0</v>
      </c>
      <c r="Q66" s="17"/>
      <c r="R66" s="194" t="str">
        <f>O66</f>
        <v>Thôn Phú an</v>
      </c>
      <c r="S66" s="17"/>
      <c r="T66" s="243" t="s">
        <v>2061</v>
      </c>
      <c r="U66" s="17"/>
      <c r="V66" s="17"/>
      <c r="W66" s="17"/>
      <c r="X66" s="17"/>
    </row>
    <row r="67" spans="1:24" s="162" customFormat="1" ht="39" customHeight="1">
      <c r="A67" s="164"/>
      <c r="B67" s="163"/>
      <c r="C67" s="218"/>
      <c r="D67" s="206"/>
      <c r="E67" s="219" t="s">
        <v>2053</v>
      </c>
      <c r="F67" s="21" t="str">
        <f aca="true" t="shared" si="8" ref="F67:F75">E67</f>
        <v>Thôn Xa rúc</v>
      </c>
      <c r="G67" s="183"/>
      <c r="H67" s="184" t="str">
        <f aca="true" t="shared" si="9" ref="H67:H75">E67</f>
        <v>Thôn Xa rúc</v>
      </c>
      <c r="I67" s="184"/>
      <c r="J67" s="184"/>
      <c r="K67" s="17"/>
      <c r="L67" s="199" t="str">
        <f>E67</f>
        <v>Thôn Xa rúc</v>
      </c>
      <c r="M67" s="17"/>
      <c r="N67" s="17"/>
      <c r="O67" s="207" t="str">
        <f t="shared" si="3"/>
        <v>Thôn Xa rúc</v>
      </c>
      <c r="P67" s="184">
        <f t="shared" si="7"/>
        <v>0</v>
      </c>
      <c r="Q67" s="17"/>
      <c r="R67" s="17"/>
      <c r="S67" s="17"/>
      <c r="T67" s="17"/>
      <c r="U67" s="17"/>
      <c r="V67" s="17"/>
      <c r="W67" s="17"/>
      <c r="X67" s="17"/>
    </row>
    <row r="68" spans="1:24" s="162" customFormat="1" ht="39" customHeight="1">
      <c r="A68" s="164"/>
      <c r="B68" s="163"/>
      <c r="C68" s="218"/>
      <c r="D68" s="206"/>
      <c r="E68" s="219" t="s">
        <v>2054</v>
      </c>
      <c r="F68" s="21" t="str">
        <f t="shared" si="8"/>
        <v>Thôn Xa vi</v>
      </c>
      <c r="G68" s="183"/>
      <c r="H68" s="184" t="str">
        <f t="shared" si="9"/>
        <v>Thôn Xa vi</v>
      </c>
      <c r="I68" s="184"/>
      <c r="J68" s="184"/>
      <c r="K68" s="17"/>
      <c r="L68" s="199" t="str">
        <f>E68</f>
        <v>Thôn Xa vi</v>
      </c>
      <c r="M68" s="17"/>
      <c r="N68" s="17"/>
      <c r="O68" s="207" t="str">
        <f t="shared" si="3"/>
        <v>Thôn Xa vi</v>
      </c>
      <c r="P68" s="184">
        <f t="shared" si="7"/>
        <v>0</v>
      </c>
      <c r="Q68" s="17"/>
      <c r="R68" s="17"/>
      <c r="S68" s="17"/>
      <c r="T68" s="17"/>
      <c r="U68" s="17"/>
      <c r="V68" s="17"/>
      <c r="W68" s="17"/>
      <c r="X68" s="17"/>
    </row>
    <row r="69" spans="1:24" s="162" customFormat="1" ht="39" customHeight="1">
      <c r="A69" s="164"/>
      <c r="B69" s="163"/>
      <c r="C69" s="218"/>
      <c r="D69" s="206"/>
      <c r="E69" s="219" t="s">
        <v>712</v>
      </c>
      <c r="F69" s="21" t="str">
        <f t="shared" si="8"/>
        <v>Thôn Ruộng</v>
      </c>
      <c r="G69" s="183"/>
      <c r="H69" s="184" t="str">
        <f t="shared" si="9"/>
        <v>Thôn Ruộng</v>
      </c>
      <c r="I69" s="184"/>
      <c r="J69" s="184"/>
      <c r="K69" s="17"/>
      <c r="L69" s="199" t="str">
        <f>E69</f>
        <v>Thôn Ruộng</v>
      </c>
      <c r="M69" s="17"/>
      <c r="N69" s="17"/>
      <c r="O69" s="207" t="str">
        <f t="shared" si="3"/>
        <v>Thôn Ruộng</v>
      </c>
      <c r="P69" s="184">
        <f t="shared" si="7"/>
        <v>0</v>
      </c>
      <c r="Q69" s="17"/>
      <c r="R69" s="194" t="str">
        <f>O69</f>
        <v>Thôn Ruộng</v>
      </c>
      <c r="S69" s="17"/>
      <c r="T69" s="242" t="s">
        <v>2061</v>
      </c>
      <c r="U69" s="17"/>
      <c r="V69" s="17"/>
      <c r="W69" s="17"/>
      <c r="X69" s="17"/>
    </row>
    <row r="70" spans="1:24" s="162" customFormat="1" ht="39" customHeight="1">
      <c r="A70" s="164"/>
      <c r="B70" s="163"/>
      <c r="C70" s="218"/>
      <c r="D70" s="206"/>
      <c r="E70" s="219" t="s">
        <v>2055</v>
      </c>
      <c r="F70" s="21"/>
      <c r="G70" s="183"/>
      <c r="H70" s="184" t="str">
        <f t="shared" si="9"/>
        <v>Thôn Ra lu</v>
      </c>
      <c r="I70" s="184"/>
      <c r="J70" s="184"/>
      <c r="K70" s="17"/>
      <c r="L70" s="199" t="str">
        <f>E70</f>
        <v>Thôn Ra lu</v>
      </c>
      <c r="M70" s="17"/>
      <c r="N70" s="17"/>
      <c r="O70" s="207" t="str">
        <f t="shared" si="3"/>
        <v>Thôn Ra lu</v>
      </c>
      <c r="P70" s="184">
        <f t="shared" si="7"/>
        <v>0</v>
      </c>
      <c r="Q70" s="17"/>
      <c r="R70" s="17"/>
      <c r="S70" s="17"/>
      <c r="T70" s="17"/>
      <c r="U70" s="17"/>
      <c r="V70" s="17"/>
      <c r="W70" s="17"/>
      <c r="X70" s="17"/>
    </row>
    <row r="71" spans="1:24" s="162" customFormat="1" ht="39" customHeight="1">
      <c r="A71" s="164"/>
      <c r="B71" s="163"/>
      <c r="C71" s="218"/>
      <c r="D71" s="206"/>
      <c r="E71" s="219" t="s">
        <v>2056</v>
      </c>
      <c r="F71" s="21"/>
      <c r="G71" s="183"/>
      <c r="H71" s="184" t="str">
        <f t="shared" si="9"/>
        <v>Thôn Khe van</v>
      </c>
      <c r="I71" s="184"/>
      <c r="J71" s="358" t="s">
        <v>823</v>
      </c>
      <c r="K71" s="17"/>
      <c r="L71" s="359" t="s">
        <v>1955</v>
      </c>
      <c r="M71" s="17"/>
      <c r="N71" s="17"/>
      <c r="O71" s="350" t="str">
        <f t="shared" si="3"/>
        <v>Thôn Khe Hà</v>
      </c>
      <c r="P71" s="184">
        <f t="shared" si="7"/>
        <v>0</v>
      </c>
      <c r="Q71" s="17"/>
      <c r="S71" s="17"/>
      <c r="T71" s="255"/>
      <c r="U71" s="17"/>
      <c r="V71" s="17"/>
      <c r="W71" s="17"/>
      <c r="X71" s="17"/>
    </row>
    <row r="72" spans="1:24" s="162" customFormat="1" ht="39" customHeight="1">
      <c r="A72" s="164"/>
      <c r="B72" s="163"/>
      <c r="C72" s="218"/>
      <c r="D72" s="206"/>
      <c r="E72" s="219" t="s">
        <v>2057</v>
      </c>
      <c r="F72" s="21" t="str">
        <f t="shared" si="8"/>
        <v>Thôn Hà bạc</v>
      </c>
      <c r="G72" s="183"/>
      <c r="H72" s="184" t="str">
        <f t="shared" si="9"/>
        <v>Thôn Hà bạc</v>
      </c>
      <c r="I72" s="184"/>
      <c r="J72" s="358"/>
      <c r="K72" s="17"/>
      <c r="L72" s="359"/>
      <c r="M72" s="17"/>
      <c r="N72" s="17"/>
      <c r="O72" s="356"/>
      <c r="P72" s="184">
        <f t="shared" si="7"/>
        <v>0</v>
      </c>
      <c r="Q72" s="17"/>
      <c r="R72" s="253" t="s">
        <v>822</v>
      </c>
      <c r="S72" s="17"/>
      <c r="T72" s="258" t="s">
        <v>2062</v>
      </c>
      <c r="U72" s="17"/>
      <c r="V72" s="17"/>
      <c r="W72" s="17"/>
      <c r="X72" s="17"/>
    </row>
    <row r="73" spans="1:24" s="162" customFormat="1" ht="39" customHeight="1">
      <c r="A73" s="164"/>
      <c r="B73" s="163"/>
      <c r="C73" s="218"/>
      <c r="D73" s="206"/>
      <c r="E73" s="219" t="s">
        <v>2058</v>
      </c>
      <c r="F73" s="21" t="str">
        <f t="shared" si="8"/>
        <v>Thôn Khe hiên</v>
      </c>
      <c r="G73" s="183"/>
      <c r="H73" s="184" t="str">
        <f t="shared" si="9"/>
        <v>Thôn Khe hiên</v>
      </c>
      <c r="I73" s="184"/>
      <c r="J73" s="358"/>
      <c r="K73" s="17"/>
      <c r="L73" s="359"/>
      <c r="M73" s="17"/>
      <c r="N73" s="17"/>
      <c r="O73" s="351"/>
      <c r="P73" s="184">
        <f t="shared" si="7"/>
        <v>0</v>
      </c>
      <c r="Q73" s="17"/>
      <c r="R73" s="254" t="s">
        <v>825</v>
      </c>
      <c r="S73" s="17"/>
      <c r="T73" s="259" t="s">
        <v>2062</v>
      </c>
      <c r="U73" s="17"/>
      <c r="V73" s="17"/>
      <c r="W73" s="17"/>
      <c r="X73" s="17"/>
    </row>
    <row r="74" spans="1:24" s="162" customFormat="1" ht="39" customHeight="1">
      <c r="A74" s="164"/>
      <c r="B74" s="163"/>
      <c r="C74" s="218"/>
      <c r="D74" s="206"/>
      <c r="E74" s="219" t="s">
        <v>2059</v>
      </c>
      <c r="F74" s="21" t="str">
        <f t="shared" si="8"/>
        <v>Thôn Ka reng</v>
      </c>
      <c r="G74" s="183"/>
      <c r="H74" s="184" t="str">
        <f t="shared" si="9"/>
        <v>Thôn Ka reng</v>
      </c>
      <c r="I74" s="184"/>
      <c r="J74" s="184"/>
      <c r="K74" s="17"/>
      <c r="L74" s="199" t="str">
        <f>E74</f>
        <v>Thôn Ka reng</v>
      </c>
      <c r="M74" s="17"/>
      <c r="N74" s="17"/>
      <c r="O74" s="207" t="str">
        <f t="shared" si="3"/>
        <v>Thôn Ka reng</v>
      </c>
      <c r="P74" s="184">
        <f t="shared" si="7"/>
        <v>0</v>
      </c>
      <c r="Q74" s="17"/>
      <c r="R74" s="194" t="str">
        <f>O74</f>
        <v>Thôn Ka reng</v>
      </c>
      <c r="S74" s="17"/>
      <c r="T74" s="19">
        <v>10</v>
      </c>
      <c r="U74" s="17"/>
      <c r="V74" s="17"/>
      <c r="W74" s="17"/>
      <c r="X74" s="17"/>
    </row>
    <row r="75" spans="1:24" s="162" customFormat="1" ht="39" customHeight="1">
      <c r="A75" s="164"/>
      <c r="B75" s="163"/>
      <c r="C75" s="218"/>
      <c r="D75" s="206"/>
      <c r="E75" s="219" t="s">
        <v>2060</v>
      </c>
      <c r="F75" s="21" t="str">
        <f t="shared" si="8"/>
        <v>Thôn Pa loang</v>
      </c>
      <c r="G75" s="183"/>
      <c r="H75" s="184" t="str">
        <f t="shared" si="9"/>
        <v>Thôn Pa loang</v>
      </c>
      <c r="I75" s="184"/>
      <c r="J75" s="184"/>
      <c r="K75" s="17"/>
      <c r="L75" s="199" t="str">
        <f>E75</f>
        <v>Thôn Pa loang</v>
      </c>
      <c r="M75" s="17"/>
      <c r="N75" s="17"/>
      <c r="O75" s="207" t="str">
        <f aca="true" t="shared" si="10" ref="O75:O143">L75</f>
        <v>Thôn Pa loang</v>
      </c>
      <c r="P75" s="184">
        <f t="shared" si="7"/>
        <v>0</v>
      </c>
      <c r="Q75" s="17"/>
      <c r="R75" s="194"/>
      <c r="S75" s="17"/>
      <c r="T75" s="19"/>
      <c r="U75" s="17"/>
      <c r="V75" s="17"/>
      <c r="W75" s="17"/>
      <c r="X75" s="17"/>
    </row>
    <row r="76" spans="1:24" s="162" customFormat="1" ht="39" customHeight="1">
      <c r="A76" s="164">
        <v>2</v>
      </c>
      <c r="B76" s="163"/>
      <c r="C76" s="218" t="s">
        <v>290</v>
      </c>
      <c r="D76" s="206" t="s">
        <v>6</v>
      </c>
      <c r="E76" s="220">
        <v>9</v>
      </c>
      <c r="F76" s="160">
        <v>6</v>
      </c>
      <c r="G76" s="183" t="str">
        <f>C76</f>
        <v>Xã Tà Rụt</v>
      </c>
      <c r="H76" s="184"/>
      <c r="I76" s="184"/>
      <c r="J76" s="184"/>
      <c r="K76" s="17" t="str">
        <f>C76</f>
        <v>Xã Tà Rụt</v>
      </c>
      <c r="L76" s="199">
        <v>7</v>
      </c>
      <c r="M76" s="17"/>
      <c r="N76" s="206" t="str">
        <f>K76</f>
        <v>Xã Tà Rụt</v>
      </c>
      <c r="O76" s="207">
        <f t="shared" si="10"/>
        <v>7</v>
      </c>
      <c r="P76" s="184">
        <f t="shared" si="7"/>
        <v>0</v>
      </c>
      <c r="Q76" s="17" t="str">
        <f>K76</f>
        <v>Xã Tà Rụt</v>
      </c>
      <c r="R76" s="17"/>
      <c r="S76" s="17"/>
      <c r="T76" s="19">
        <v>12</v>
      </c>
      <c r="U76" s="17"/>
      <c r="V76" s="17"/>
      <c r="W76" s="17"/>
      <c r="X76" s="17"/>
    </row>
    <row r="77" spans="1:24" s="162" customFormat="1" ht="39" customHeight="1">
      <c r="A77" s="164"/>
      <c r="B77" s="176"/>
      <c r="C77" s="17"/>
      <c r="D77" s="119"/>
      <c r="E77" s="219" t="s">
        <v>2038</v>
      </c>
      <c r="F77" s="21"/>
      <c r="G77" s="183"/>
      <c r="H77" s="184" t="str">
        <f>E77</f>
        <v>Thôn Tà rụt 1</v>
      </c>
      <c r="I77" s="184"/>
      <c r="J77" s="184"/>
      <c r="K77" s="17"/>
      <c r="L77" s="199" t="str">
        <f>E77</f>
        <v>Thôn Tà rụt 1</v>
      </c>
      <c r="M77" s="17"/>
      <c r="N77" s="17"/>
      <c r="O77" s="207" t="str">
        <f t="shared" si="10"/>
        <v>Thôn Tà rụt 1</v>
      </c>
      <c r="P77" s="184">
        <f t="shared" si="7"/>
        <v>0</v>
      </c>
      <c r="Q77" s="17"/>
      <c r="R77" s="17"/>
      <c r="S77" s="17"/>
      <c r="T77" s="19"/>
      <c r="U77" s="17"/>
      <c r="V77" s="17"/>
      <c r="W77" s="17"/>
      <c r="X77" s="17"/>
    </row>
    <row r="78" spans="1:24" s="162" customFormat="1" ht="39" customHeight="1">
      <c r="A78" s="164"/>
      <c r="B78" s="176"/>
      <c r="C78" s="218"/>
      <c r="D78" s="206"/>
      <c r="E78" s="219" t="s">
        <v>2039</v>
      </c>
      <c r="F78" s="21"/>
      <c r="G78" s="183"/>
      <c r="H78" s="184" t="str">
        <f aca="true" t="shared" si="11" ref="H78:H85">E78</f>
        <v>Thôn Tà rụt 2</v>
      </c>
      <c r="I78" s="184"/>
      <c r="J78" s="184"/>
      <c r="K78" s="17"/>
      <c r="L78" s="199" t="str">
        <f>E78</f>
        <v>Thôn Tà rụt 2</v>
      </c>
      <c r="M78" s="17"/>
      <c r="N78" s="17"/>
      <c r="O78" s="207" t="str">
        <f t="shared" si="10"/>
        <v>Thôn Tà rụt 2</v>
      </c>
      <c r="P78" s="184">
        <f t="shared" si="7"/>
        <v>0</v>
      </c>
      <c r="Q78" s="17"/>
      <c r="R78" s="17"/>
      <c r="S78" s="17"/>
      <c r="T78" s="19"/>
      <c r="U78" s="17"/>
      <c r="V78" s="17"/>
      <c r="W78" s="17"/>
      <c r="X78" s="17"/>
    </row>
    <row r="79" spans="1:24" s="162" customFormat="1" ht="39" customHeight="1">
      <c r="A79" s="164"/>
      <c r="B79" s="176"/>
      <c r="C79" s="218"/>
      <c r="D79" s="206"/>
      <c r="E79" s="219" t="s">
        <v>2040</v>
      </c>
      <c r="F79" s="21"/>
      <c r="G79" s="183"/>
      <c r="H79" s="184" t="str">
        <f t="shared" si="11"/>
        <v>Thôn Tà rụt 3</v>
      </c>
      <c r="I79" s="184"/>
      <c r="J79" s="184"/>
      <c r="K79" s="17"/>
      <c r="L79" s="199" t="str">
        <f>E79</f>
        <v>Thôn Tà rụt 3</v>
      </c>
      <c r="M79" s="17"/>
      <c r="N79" s="17"/>
      <c r="O79" s="207" t="str">
        <f t="shared" si="10"/>
        <v>Thôn Tà rụt 3</v>
      </c>
      <c r="P79" s="184">
        <f t="shared" si="7"/>
        <v>0</v>
      </c>
      <c r="Q79" s="17"/>
      <c r="R79" s="17"/>
      <c r="S79" s="17"/>
      <c r="T79" s="19"/>
      <c r="U79" s="17"/>
      <c r="V79" s="17"/>
      <c r="W79" s="17"/>
      <c r="X79" s="17"/>
    </row>
    <row r="80" spans="1:24" s="162" customFormat="1" ht="39" customHeight="1">
      <c r="A80" s="164"/>
      <c r="B80" s="176"/>
      <c r="C80" s="218"/>
      <c r="D80" s="206"/>
      <c r="E80" s="219" t="s">
        <v>2037</v>
      </c>
      <c r="F80" s="21" t="str">
        <f aca="true" t="shared" si="12" ref="F80:F85">E80</f>
        <v>Thôn A pun</v>
      </c>
      <c r="G80" s="183"/>
      <c r="H80" s="184" t="str">
        <f t="shared" si="11"/>
        <v>Thôn A pun</v>
      </c>
      <c r="I80" s="184"/>
      <c r="J80" s="358" t="s">
        <v>1969</v>
      </c>
      <c r="K80" s="17"/>
      <c r="L80" s="359" t="s">
        <v>1970</v>
      </c>
      <c r="M80" s="17"/>
      <c r="N80" s="17"/>
      <c r="O80" s="350" t="str">
        <f t="shared" si="10"/>
        <v>Thôn A Pul</v>
      </c>
      <c r="P80" s="184">
        <f t="shared" si="7"/>
        <v>0</v>
      </c>
      <c r="Q80" s="17"/>
      <c r="R80" s="261" t="s">
        <v>870</v>
      </c>
      <c r="S80" s="17"/>
      <c r="T80" s="260">
        <v>10</v>
      </c>
      <c r="U80" s="17"/>
      <c r="V80" s="17"/>
      <c r="W80" s="17"/>
      <c r="X80" s="17"/>
    </row>
    <row r="81" spans="1:24" s="162" customFormat="1" ht="39" customHeight="1">
      <c r="A81" s="164"/>
      <c r="B81" s="176"/>
      <c r="C81" s="218"/>
      <c r="D81" s="206"/>
      <c r="E81" s="219" t="s">
        <v>2036</v>
      </c>
      <c r="F81" s="21" t="str">
        <f t="shared" si="12"/>
        <v>Thôn Kà hẹp</v>
      </c>
      <c r="G81" s="183"/>
      <c r="H81" s="184" t="str">
        <f t="shared" si="11"/>
        <v>Thôn Kà hẹp</v>
      </c>
      <c r="I81" s="184"/>
      <c r="J81" s="358"/>
      <c r="K81" s="17"/>
      <c r="L81" s="359"/>
      <c r="M81" s="17"/>
      <c r="N81" s="17"/>
      <c r="O81" s="351"/>
      <c r="P81" s="184">
        <f t="shared" si="7"/>
        <v>0</v>
      </c>
      <c r="Q81" s="17"/>
      <c r="R81" s="262"/>
      <c r="S81" s="17"/>
      <c r="T81" s="257"/>
      <c r="U81" s="17"/>
      <c r="V81" s="17"/>
      <c r="W81" s="17"/>
      <c r="X81" s="17"/>
    </row>
    <row r="82" spans="1:24" s="162" customFormat="1" ht="39" customHeight="1">
      <c r="A82" s="164"/>
      <c r="B82" s="176"/>
      <c r="C82" s="218"/>
      <c r="D82" s="206"/>
      <c r="E82" s="219" t="s">
        <v>2033</v>
      </c>
      <c r="F82" s="21" t="str">
        <f t="shared" si="12"/>
        <v>Thôn A đăng</v>
      </c>
      <c r="G82" s="183"/>
      <c r="H82" s="184" t="str">
        <f t="shared" si="11"/>
        <v>Thôn A đăng</v>
      </c>
      <c r="I82" s="184"/>
      <c r="J82" s="184"/>
      <c r="K82" s="17"/>
      <c r="L82" s="199" t="str">
        <f>E82</f>
        <v>Thôn A đăng</v>
      </c>
      <c r="M82" s="17"/>
      <c r="N82" s="17"/>
      <c r="O82" s="207" t="str">
        <f t="shared" si="10"/>
        <v>Thôn A đăng</v>
      </c>
      <c r="P82" s="184">
        <f t="shared" si="7"/>
        <v>0</v>
      </c>
      <c r="Q82" s="17"/>
      <c r="R82" s="194" t="str">
        <f>O82</f>
        <v>Thôn A đăng</v>
      </c>
      <c r="S82" s="17"/>
      <c r="T82" s="19">
        <v>10</v>
      </c>
      <c r="U82" s="17"/>
      <c r="V82" s="17"/>
      <c r="W82" s="17"/>
      <c r="X82" s="17"/>
    </row>
    <row r="83" spans="1:24" s="162" customFormat="1" ht="39" customHeight="1">
      <c r="A83" s="164"/>
      <c r="B83" s="176"/>
      <c r="C83" s="218"/>
      <c r="D83" s="206"/>
      <c r="E83" s="219" t="s">
        <v>2034</v>
      </c>
      <c r="F83" s="21" t="str">
        <f t="shared" si="12"/>
        <v>Thôn Vực leng</v>
      </c>
      <c r="G83" s="183"/>
      <c r="H83" s="184" t="str">
        <f t="shared" si="11"/>
        <v>Thôn Vực leng</v>
      </c>
      <c r="I83" s="184"/>
      <c r="J83" s="184"/>
      <c r="K83" s="17"/>
      <c r="L83" s="199" t="str">
        <f>E83</f>
        <v>Thôn Vực leng</v>
      </c>
      <c r="M83" s="17"/>
      <c r="N83" s="17"/>
      <c r="O83" s="207" t="str">
        <f t="shared" si="10"/>
        <v>Thôn Vực leng</v>
      </c>
      <c r="P83" s="184">
        <f t="shared" si="7"/>
        <v>0</v>
      </c>
      <c r="Q83" s="17"/>
      <c r="R83" s="17"/>
      <c r="S83" s="17"/>
      <c r="T83" s="19"/>
      <c r="U83" s="17"/>
      <c r="V83" s="17"/>
      <c r="W83" s="17"/>
      <c r="X83" s="17"/>
    </row>
    <row r="84" spans="1:24" s="162" customFormat="1" ht="39" customHeight="1">
      <c r="A84" s="164"/>
      <c r="B84" s="176"/>
      <c r="C84" s="218"/>
      <c r="D84" s="206"/>
      <c r="E84" s="219" t="s">
        <v>2035</v>
      </c>
      <c r="F84" s="21" t="str">
        <f t="shared" si="12"/>
        <v>Thôn A vương</v>
      </c>
      <c r="G84" s="183"/>
      <c r="H84" s="184" t="str">
        <f t="shared" si="11"/>
        <v>Thôn A vương</v>
      </c>
      <c r="I84" s="184"/>
      <c r="J84" s="358" t="s">
        <v>1971</v>
      </c>
      <c r="K84" s="17"/>
      <c r="L84" s="359" t="s">
        <v>1972</v>
      </c>
      <c r="M84" s="17"/>
      <c r="N84" s="17"/>
      <c r="O84" s="207" t="str">
        <f t="shared" si="10"/>
        <v>Thôn A liêng</v>
      </c>
      <c r="P84" s="184">
        <f t="shared" si="7"/>
        <v>0</v>
      </c>
      <c r="Q84" s="17"/>
      <c r="R84" s="194" t="str">
        <f>O84</f>
        <v>Thôn A liêng</v>
      </c>
      <c r="S84" s="17"/>
      <c r="T84" s="19">
        <v>10</v>
      </c>
      <c r="U84" s="17"/>
      <c r="V84" s="17"/>
      <c r="W84" s="17"/>
      <c r="X84" s="17"/>
    </row>
    <row r="85" spans="1:24" s="162" customFormat="1" ht="39" customHeight="1">
      <c r="A85" s="164"/>
      <c r="B85" s="176"/>
      <c r="C85" s="218"/>
      <c r="D85" s="206"/>
      <c r="E85" s="219" t="s">
        <v>1972</v>
      </c>
      <c r="F85" s="21" t="str">
        <f t="shared" si="12"/>
        <v>Thôn A liêng</v>
      </c>
      <c r="G85" s="183"/>
      <c r="H85" s="184" t="str">
        <f t="shared" si="11"/>
        <v>Thôn A liêng</v>
      </c>
      <c r="I85" s="184"/>
      <c r="J85" s="358"/>
      <c r="K85" s="17"/>
      <c r="L85" s="359"/>
      <c r="M85" s="17"/>
      <c r="N85" s="17"/>
      <c r="O85" s="207">
        <f t="shared" si="10"/>
        <v>0</v>
      </c>
      <c r="P85" s="184">
        <f t="shared" si="7"/>
        <v>0</v>
      </c>
      <c r="Q85" s="17"/>
      <c r="R85" s="17"/>
      <c r="S85" s="17"/>
      <c r="T85" s="19"/>
      <c r="U85" s="17"/>
      <c r="V85" s="17"/>
      <c r="W85" s="17"/>
      <c r="X85" s="17"/>
    </row>
    <row r="86" spans="1:24" s="162" customFormat="1" ht="39" customHeight="1">
      <c r="A86" s="164"/>
      <c r="B86" s="176"/>
      <c r="C86" s="218"/>
      <c r="D86" s="206"/>
      <c r="E86" s="219"/>
      <c r="F86" s="21"/>
      <c r="G86" s="183"/>
      <c r="H86" s="184"/>
      <c r="I86" s="184"/>
      <c r="J86" s="197"/>
      <c r="K86" s="17"/>
      <c r="L86" s="199"/>
      <c r="M86" s="17"/>
      <c r="N86" s="17"/>
      <c r="O86" s="207"/>
      <c r="P86" s="184"/>
      <c r="Q86" s="17"/>
      <c r="R86" s="232" t="s">
        <v>946</v>
      </c>
      <c r="S86" s="232"/>
      <c r="T86" s="148">
        <v>10</v>
      </c>
      <c r="U86" s="232"/>
      <c r="V86" s="232"/>
      <c r="W86" s="232"/>
      <c r="X86" s="232" t="s">
        <v>2041</v>
      </c>
    </row>
    <row r="87" spans="1:24" s="162" customFormat="1" ht="39" customHeight="1">
      <c r="A87" s="164">
        <v>3</v>
      </c>
      <c r="B87" s="176"/>
      <c r="C87" s="218" t="s">
        <v>892</v>
      </c>
      <c r="D87" s="206" t="s">
        <v>5</v>
      </c>
      <c r="E87" s="218">
        <v>3</v>
      </c>
      <c r="F87" s="160">
        <v>2</v>
      </c>
      <c r="G87" s="183"/>
      <c r="H87" s="184"/>
      <c r="I87" s="184"/>
      <c r="J87" s="184"/>
      <c r="K87" s="17"/>
      <c r="L87" s="199"/>
      <c r="M87" s="17"/>
      <c r="N87" s="17"/>
      <c r="O87" s="207">
        <f t="shared" si="10"/>
        <v>0</v>
      </c>
      <c r="P87" s="184">
        <f t="shared" si="7"/>
        <v>0</v>
      </c>
      <c r="Q87" s="17"/>
      <c r="R87" s="17"/>
      <c r="S87" s="17"/>
      <c r="T87" s="17"/>
      <c r="U87" s="17"/>
      <c r="V87" s="17"/>
      <c r="W87" s="17"/>
      <c r="X87" s="17"/>
    </row>
    <row r="88" spans="1:24" s="162" customFormat="1" ht="39" customHeight="1">
      <c r="A88" s="164"/>
      <c r="B88" s="176"/>
      <c r="C88" s="17"/>
      <c r="D88" s="119"/>
      <c r="E88" s="219" t="s">
        <v>1534</v>
      </c>
      <c r="F88" s="21"/>
      <c r="G88" s="183"/>
      <c r="H88" s="184"/>
      <c r="I88" s="184"/>
      <c r="J88" s="184"/>
      <c r="K88" s="17"/>
      <c r="L88" s="199"/>
      <c r="M88" s="17"/>
      <c r="N88" s="17"/>
      <c r="O88" s="207">
        <f t="shared" si="10"/>
        <v>0</v>
      </c>
      <c r="P88" s="184">
        <f t="shared" si="7"/>
        <v>0</v>
      </c>
      <c r="Q88" s="17"/>
      <c r="R88" s="17"/>
      <c r="S88" s="17"/>
      <c r="T88" s="17"/>
      <c r="U88" s="17"/>
      <c r="V88" s="17"/>
      <c r="W88" s="17"/>
      <c r="X88" s="17"/>
    </row>
    <row r="89" spans="1:24" s="162" customFormat="1" ht="39" customHeight="1">
      <c r="A89" s="164"/>
      <c r="B89" s="176"/>
      <c r="C89" s="218"/>
      <c r="D89" s="206"/>
      <c r="E89" s="219" t="s">
        <v>893</v>
      </c>
      <c r="F89" s="21" t="str">
        <f>E89</f>
        <v>Thôn 5</v>
      </c>
      <c r="G89" s="183"/>
      <c r="H89" s="184" t="str">
        <f>F89</f>
        <v>Thôn 5</v>
      </c>
      <c r="I89" s="184"/>
      <c r="J89" s="358" t="s">
        <v>1974</v>
      </c>
      <c r="K89" s="17"/>
      <c r="L89" s="199"/>
      <c r="M89" s="348" t="str">
        <f>F89</f>
        <v>Thôn 5</v>
      </c>
      <c r="N89" s="119"/>
      <c r="O89" s="207">
        <f t="shared" si="10"/>
        <v>0</v>
      </c>
      <c r="P89" s="350" t="str">
        <f t="shared" si="7"/>
        <v>Thôn 5</v>
      </c>
      <c r="Q89" s="119"/>
      <c r="R89" s="119"/>
      <c r="S89" s="119"/>
      <c r="T89" s="119"/>
      <c r="U89" s="119"/>
      <c r="V89" s="119"/>
      <c r="W89" s="119"/>
      <c r="X89" s="17"/>
    </row>
    <row r="90" spans="1:24" s="162" customFormat="1" ht="39" customHeight="1">
      <c r="A90" s="164"/>
      <c r="B90" s="176"/>
      <c r="C90" s="218"/>
      <c r="D90" s="206"/>
      <c r="E90" s="219" t="s">
        <v>1535</v>
      </c>
      <c r="F90" s="21" t="str">
        <f>E90</f>
        <v>Văn vận</v>
      </c>
      <c r="G90" s="183"/>
      <c r="H90" s="184" t="str">
        <f>F90</f>
        <v>Văn vận</v>
      </c>
      <c r="I90" s="184"/>
      <c r="J90" s="358"/>
      <c r="K90" s="17"/>
      <c r="L90" s="199"/>
      <c r="M90" s="348"/>
      <c r="N90" s="119"/>
      <c r="O90" s="207">
        <f t="shared" si="10"/>
        <v>0</v>
      </c>
      <c r="P90" s="351"/>
      <c r="Q90" s="119"/>
      <c r="R90" s="119"/>
      <c r="S90" s="119"/>
      <c r="T90" s="119"/>
      <c r="U90" s="119"/>
      <c r="V90" s="119"/>
      <c r="W90" s="119"/>
      <c r="X90" s="17"/>
    </row>
    <row r="91" spans="1:24" s="162" customFormat="1" ht="39" customHeight="1">
      <c r="A91" s="164">
        <v>4</v>
      </c>
      <c r="B91" s="176"/>
      <c r="C91" s="218" t="s">
        <v>1536</v>
      </c>
      <c r="D91" s="206" t="s">
        <v>6</v>
      </c>
      <c r="E91" s="218">
        <v>4</v>
      </c>
      <c r="F91" s="160"/>
      <c r="G91" s="183" t="str">
        <f>C91</f>
        <v>Húc Nghì</v>
      </c>
      <c r="H91" s="184"/>
      <c r="I91" s="184"/>
      <c r="J91" s="184"/>
      <c r="K91" s="17" t="str">
        <f>C91</f>
        <v>Húc Nghì</v>
      </c>
      <c r="L91" s="199">
        <f aca="true" t="shared" si="13" ref="L91:L96">E91</f>
        <v>4</v>
      </c>
      <c r="M91" s="17"/>
      <c r="N91" s="206" t="str">
        <f>K91</f>
        <v>Húc Nghì</v>
      </c>
      <c r="O91" s="207">
        <f t="shared" si="10"/>
        <v>4</v>
      </c>
      <c r="P91" s="184">
        <f t="shared" si="7"/>
        <v>0</v>
      </c>
      <c r="Q91" s="17" t="str">
        <f>K91</f>
        <v>Húc Nghì</v>
      </c>
      <c r="R91" s="17"/>
      <c r="S91" s="17"/>
      <c r="T91" s="17">
        <v>12</v>
      </c>
      <c r="U91" s="17"/>
      <c r="V91" s="17"/>
      <c r="W91" s="17"/>
      <c r="X91" s="17"/>
    </row>
    <row r="92" spans="1:24" ht="39" customHeight="1">
      <c r="A92" s="198"/>
      <c r="B92" s="179"/>
      <c r="C92" s="19"/>
      <c r="D92" s="199"/>
      <c r="E92" s="219" t="s">
        <v>1537</v>
      </c>
      <c r="F92" s="21" t="str">
        <f>E92</f>
        <v>Húc nghì</v>
      </c>
      <c r="G92" s="184"/>
      <c r="H92" s="184" t="str">
        <f>F92</f>
        <v>Húc nghì</v>
      </c>
      <c r="I92" s="184"/>
      <c r="J92" s="184"/>
      <c r="K92" s="19"/>
      <c r="L92" s="199" t="str">
        <f t="shared" si="13"/>
        <v>Húc nghì</v>
      </c>
      <c r="M92" s="19"/>
      <c r="N92" s="19"/>
      <c r="O92" s="207" t="str">
        <f t="shared" si="10"/>
        <v>Húc nghì</v>
      </c>
      <c r="P92" s="184">
        <f t="shared" si="7"/>
        <v>0</v>
      </c>
      <c r="Q92" s="19"/>
      <c r="R92" s="202" t="str">
        <f>O92</f>
        <v>Húc nghì</v>
      </c>
      <c r="S92" s="19"/>
      <c r="T92" s="19">
        <v>10</v>
      </c>
      <c r="U92" s="19"/>
      <c r="V92" s="19"/>
      <c r="W92" s="19"/>
      <c r="X92" s="19"/>
    </row>
    <row r="93" spans="1:24" ht="39" customHeight="1">
      <c r="A93" s="198"/>
      <c r="B93" s="179"/>
      <c r="C93" s="219"/>
      <c r="D93" s="200"/>
      <c r="E93" s="219" t="s">
        <v>1538</v>
      </c>
      <c r="F93" s="21" t="str">
        <f>E93</f>
        <v>Là tó</v>
      </c>
      <c r="G93" s="184"/>
      <c r="H93" s="184" t="str">
        <f>F93</f>
        <v>Là tó</v>
      </c>
      <c r="I93" s="184"/>
      <c r="J93" s="184"/>
      <c r="K93" s="19"/>
      <c r="L93" s="199" t="str">
        <f t="shared" si="13"/>
        <v>Là tó</v>
      </c>
      <c r="M93" s="19"/>
      <c r="N93" s="19"/>
      <c r="O93" s="207" t="str">
        <f t="shared" si="10"/>
        <v>Là tó</v>
      </c>
      <c r="P93" s="184">
        <f t="shared" si="7"/>
        <v>0</v>
      </c>
      <c r="Q93" s="19"/>
      <c r="R93" s="202" t="str">
        <f>O93</f>
        <v>Là tó</v>
      </c>
      <c r="S93" s="19"/>
      <c r="T93" s="19">
        <v>10</v>
      </c>
      <c r="U93" s="19"/>
      <c r="V93" s="19"/>
      <c r="W93" s="19"/>
      <c r="X93" s="19"/>
    </row>
    <row r="94" spans="1:24" ht="39" customHeight="1">
      <c r="A94" s="198"/>
      <c r="B94" s="179"/>
      <c r="C94" s="219"/>
      <c r="D94" s="200"/>
      <c r="E94" s="219" t="s">
        <v>813</v>
      </c>
      <c r="F94" s="21" t="str">
        <f>E94</f>
        <v>Thôn 37</v>
      </c>
      <c r="G94" s="184"/>
      <c r="H94" s="184" t="str">
        <f>F94</f>
        <v>Thôn 37</v>
      </c>
      <c r="I94" s="184"/>
      <c r="J94" s="184"/>
      <c r="K94" s="19"/>
      <c r="L94" s="199" t="str">
        <f t="shared" si="13"/>
        <v>Thôn 37</v>
      </c>
      <c r="M94" s="19"/>
      <c r="N94" s="19"/>
      <c r="O94" s="207" t="str">
        <f t="shared" si="10"/>
        <v>Thôn 37</v>
      </c>
      <c r="P94" s="184">
        <f t="shared" si="7"/>
        <v>0</v>
      </c>
      <c r="Q94" s="19"/>
      <c r="R94" s="202" t="str">
        <f>O94</f>
        <v>Thôn 37</v>
      </c>
      <c r="S94" s="19"/>
      <c r="T94" s="19">
        <v>10</v>
      </c>
      <c r="U94" s="19"/>
      <c r="V94" s="19"/>
      <c r="W94" s="19"/>
      <c r="X94" s="19"/>
    </row>
    <row r="95" spans="1:24" ht="39" customHeight="1">
      <c r="A95" s="198"/>
      <c r="B95" s="179"/>
      <c r="C95" s="219"/>
      <c r="D95" s="200"/>
      <c r="E95" s="219" t="s">
        <v>811</v>
      </c>
      <c r="F95" s="21" t="str">
        <f>E95</f>
        <v>Thôn Cựp</v>
      </c>
      <c r="G95" s="184"/>
      <c r="H95" s="184" t="str">
        <f>F95</f>
        <v>Thôn Cựp</v>
      </c>
      <c r="I95" s="184"/>
      <c r="J95" s="184"/>
      <c r="K95" s="19"/>
      <c r="L95" s="199" t="str">
        <f t="shared" si="13"/>
        <v>Thôn Cựp</v>
      </c>
      <c r="M95" s="19"/>
      <c r="N95" s="19"/>
      <c r="O95" s="207" t="str">
        <f t="shared" si="10"/>
        <v>Thôn Cựp</v>
      </c>
      <c r="P95" s="184">
        <f t="shared" si="7"/>
        <v>0</v>
      </c>
      <c r="Q95" s="19"/>
      <c r="R95" s="202" t="str">
        <f>O95</f>
        <v>Thôn Cựp</v>
      </c>
      <c r="S95" s="19"/>
      <c r="T95" s="19">
        <v>10</v>
      </c>
      <c r="U95" s="19"/>
      <c r="V95" s="19"/>
      <c r="W95" s="19"/>
      <c r="X95" s="19"/>
    </row>
    <row r="96" spans="1:24" s="162" customFormat="1" ht="39" customHeight="1">
      <c r="A96" s="164">
        <v>5</v>
      </c>
      <c r="B96" s="176"/>
      <c r="C96" s="218" t="s">
        <v>260</v>
      </c>
      <c r="D96" s="206" t="s">
        <v>5</v>
      </c>
      <c r="E96" s="218">
        <v>10</v>
      </c>
      <c r="F96" s="160">
        <v>1</v>
      </c>
      <c r="G96" s="183"/>
      <c r="H96" s="184"/>
      <c r="I96" s="184"/>
      <c r="J96" s="184"/>
      <c r="K96" s="17"/>
      <c r="L96" s="199">
        <f t="shared" si="13"/>
        <v>10</v>
      </c>
      <c r="M96" s="17"/>
      <c r="N96" s="17"/>
      <c r="O96" s="207">
        <f t="shared" si="10"/>
        <v>10</v>
      </c>
      <c r="P96" s="184">
        <f t="shared" si="7"/>
        <v>0</v>
      </c>
      <c r="Q96" s="17"/>
      <c r="R96" s="17"/>
      <c r="S96" s="17"/>
      <c r="T96" s="17"/>
      <c r="U96" s="17"/>
      <c r="V96" s="17"/>
      <c r="W96" s="17"/>
      <c r="X96" s="17"/>
    </row>
    <row r="97" spans="1:24" s="162" customFormat="1" ht="39" customHeight="1">
      <c r="A97" s="164"/>
      <c r="B97" s="176"/>
      <c r="C97" s="17"/>
      <c r="D97" s="119"/>
      <c r="E97" s="219" t="s">
        <v>1539</v>
      </c>
      <c r="F97" s="21"/>
      <c r="G97" s="183"/>
      <c r="H97" s="184"/>
      <c r="I97" s="184"/>
      <c r="J97" s="184"/>
      <c r="K97" s="17"/>
      <c r="L97" s="199"/>
      <c r="M97" s="17"/>
      <c r="N97" s="17"/>
      <c r="O97" s="207">
        <f t="shared" si="10"/>
        <v>0</v>
      </c>
      <c r="P97" s="184">
        <f t="shared" si="7"/>
        <v>0</v>
      </c>
      <c r="Q97" s="17"/>
      <c r="R97" s="17"/>
      <c r="S97" s="17"/>
      <c r="T97" s="17"/>
      <c r="U97" s="17"/>
      <c r="V97" s="17"/>
      <c r="W97" s="17"/>
      <c r="X97" s="17"/>
    </row>
    <row r="98" spans="1:24" s="162" customFormat="1" ht="39" customHeight="1">
      <c r="A98" s="164"/>
      <c r="B98" s="176"/>
      <c r="C98" s="218"/>
      <c r="D98" s="206"/>
      <c r="E98" s="219" t="s">
        <v>1535</v>
      </c>
      <c r="F98" s="21"/>
      <c r="G98" s="183"/>
      <c r="H98" s="184"/>
      <c r="I98" s="184"/>
      <c r="J98" s="184"/>
      <c r="K98" s="17"/>
      <c r="L98" s="199"/>
      <c r="M98" s="17"/>
      <c r="N98" s="17"/>
      <c r="O98" s="207">
        <f t="shared" si="10"/>
        <v>0</v>
      </c>
      <c r="P98" s="184">
        <f t="shared" si="7"/>
        <v>0</v>
      </c>
      <c r="Q98" s="17"/>
      <c r="R98" s="17"/>
      <c r="S98" s="17"/>
      <c r="T98" s="17"/>
      <c r="U98" s="17"/>
      <c r="V98" s="17"/>
      <c r="W98" s="17"/>
      <c r="X98" s="17"/>
    </row>
    <row r="99" spans="1:24" s="162" customFormat="1" ht="39" customHeight="1">
      <c r="A99" s="164"/>
      <c r="B99" s="176"/>
      <c r="C99" s="218"/>
      <c r="D99" s="206"/>
      <c r="E99" s="219" t="s">
        <v>1540</v>
      </c>
      <c r="F99" s="21"/>
      <c r="G99" s="183"/>
      <c r="H99" s="184"/>
      <c r="I99" s="184"/>
      <c r="J99" s="184"/>
      <c r="K99" s="17"/>
      <c r="L99" s="199"/>
      <c r="M99" s="17"/>
      <c r="N99" s="17"/>
      <c r="O99" s="207">
        <f t="shared" si="10"/>
        <v>0</v>
      </c>
      <c r="P99" s="184">
        <f t="shared" si="7"/>
        <v>0</v>
      </c>
      <c r="Q99" s="17"/>
      <c r="R99" s="17"/>
      <c r="S99" s="17"/>
      <c r="T99" s="17"/>
      <c r="U99" s="17"/>
      <c r="V99" s="17"/>
      <c r="W99" s="17"/>
      <c r="X99" s="17"/>
    </row>
    <row r="100" spans="1:24" s="162" customFormat="1" ht="39" customHeight="1">
      <c r="A100" s="164"/>
      <c r="B100" s="176"/>
      <c r="C100" s="218"/>
      <c r="D100" s="206"/>
      <c r="E100" s="219" t="s">
        <v>1541</v>
      </c>
      <c r="F100" s="21"/>
      <c r="G100" s="183"/>
      <c r="H100" s="184"/>
      <c r="I100" s="184"/>
      <c r="J100" s="184"/>
      <c r="K100" s="17"/>
      <c r="L100" s="199"/>
      <c r="M100" s="17"/>
      <c r="N100" s="17"/>
      <c r="O100" s="207">
        <f t="shared" si="10"/>
        <v>0</v>
      </c>
      <c r="P100" s="184">
        <f t="shared" si="7"/>
        <v>0</v>
      </c>
      <c r="Q100" s="17"/>
      <c r="R100" s="17"/>
      <c r="S100" s="17"/>
      <c r="T100" s="17"/>
      <c r="U100" s="17"/>
      <c r="V100" s="17"/>
      <c r="W100" s="17"/>
      <c r="X100" s="17"/>
    </row>
    <row r="101" spans="1:24" s="162" customFormat="1" ht="39" customHeight="1">
      <c r="A101" s="164"/>
      <c r="B101" s="176"/>
      <c r="C101" s="218"/>
      <c r="D101" s="206"/>
      <c r="E101" s="219" t="s">
        <v>1542</v>
      </c>
      <c r="F101" s="21"/>
      <c r="G101" s="183"/>
      <c r="H101" s="184"/>
      <c r="I101" s="184"/>
      <c r="J101" s="184"/>
      <c r="K101" s="17"/>
      <c r="L101" s="199"/>
      <c r="M101" s="17"/>
      <c r="N101" s="17"/>
      <c r="O101" s="207">
        <f t="shared" si="10"/>
        <v>0</v>
      </c>
      <c r="P101" s="184">
        <f t="shared" si="7"/>
        <v>0</v>
      </c>
      <c r="Q101" s="17"/>
      <c r="R101" s="17"/>
      <c r="S101" s="17"/>
      <c r="T101" s="17"/>
      <c r="U101" s="17"/>
      <c r="V101" s="17"/>
      <c r="W101" s="17"/>
      <c r="X101" s="17"/>
    </row>
    <row r="102" spans="1:24" s="162" customFormat="1" ht="39" customHeight="1">
      <c r="A102" s="164"/>
      <c r="B102" s="176"/>
      <c r="C102" s="218"/>
      <c r="D102" s="206"/>
      <c r="E102" s="219" t="s">
        <v>1543</v>
      </c>
      <c r="F102" s="21"/>
      <c r="G102" s="183"/>
      <c r="H102" s="184"/>
      <c r="I102" s="184"/>
      <c r="J102" s="184"/>
      <c r="K102" s="17"/>
      <c r="L102" s="199"/>
      <c r="M102" s="17"/>
      <c r="N102" s="17"/>
      <c r="O102" s="207">
        <f t="shared" si="10"/>
        <v>0</v>
      </c>
      <c r="P102" s="184">
        <f t="shared" si="7"/>
        <v>0</v>
      </c>
      <c r="Q102" s="17"/>
      <c r="R102" s="17"/>
      <c r="S102" s="17"/>
      <c r="T102" s="17"/>
      <c r="U102" s="17"/>
      <c r="V102" s="17"/>
      <c r="W102" s="17"/>
      <c r="X102" s="17"/>
    </row>
    <row r="103" spans="1:24" s="162" customFormat="1" ht="39" customHeight="1">
      <c r="A103" s="164"/>
      <c r="B103" s="176"/>
      <c r="C103" s="218"/>
      <c r="D103" s="206"/>
      <c r="E103" s="219" t="s">
        <v>1544</v>
      </c>
      <c r="F103" s="21"/>
      <c r="G103" s="183"/>
      <c r="H103" s="184"/>
      <c r="I103" s="184"/>
      <c r="J103" s="184"/>
      <c r="K103" s="17"/>
      <c r="L103" s="199"/>
      <c r="M103" s="17"/>
      <c r="N103" s="17"/>
      <c r="O103" s="207">
        <f t="shared" si="10"/>
        <v>0</v>
      </c>
      <c r="P103" s="184">
        <f t="shared" si="7"/>
        <v>0</v>
      </c>
      <c r="Q103" s="17"/>
      <c r="R103" s="17"/>
      <c r="S103" s="17"/>
      <c r="T103" s="17"/>
      <c r="U103" s="17"/>
      <c r="V103" s="17"/>
      <c r="W103" s="17"/>
      <c r="X103" s="17"/>
    </row>
    <row r="104" spans="1:24" s="162" customFormat="1" ht="39" customHeight="1">
      <c r="A104" s="164"/>
      <c r="B104" s="176"/>
      <c r="C104" s="218"/>
      <c r="D104" s="206"/>
      <c r="E104" s="219" t="s">
        <v>1545</v>
      </c>
      <c r="F104" s="21"/>
      <c r="G104" s="183"/>
      <c r="H104" s="184"/>
      <c r="I104" s="184"/>
      <c r="J104" s="184"/>
      <c r="K104" s="17"/>
      <c r="L104" s="199"/>
      <c r="M104" s="17"/>
      <c r="N104" s="17"/>
      <c r="O104" s="207">
        <f t="shared" si="10"/>
        <v>0</v>
      </c>
      <c r="P104" s="184">
        <f t="shared" si="7"/>
        <v>0</v>
      </c>
      <c r="Q104" s="17"/>
      <c r="R104" s="17"/>
      <c r="S104" s="17"/>
      <c r="T104" s="17"/>
      <c r="U104" s="17"/>
      <c r="V104" s="17"/>
      <c r="W104" s="17"/>
      <c r="X104" s="17"/>
    </row>
    <row r="105" spans="1:24" s="162" customFormat="1" ht="39" customHeight="1">
      <c r="A105" s="164"/>
      <c r="B105" s="176"/>
      <c r="C105" s="218"/>
      <c r="D105" s="206"/>
      <c r="E105" s="219" t="s">
        <v>1546</v>
      </c>
      <c r="F105" s="21"/>
      <c r="G105" s="183"/>
      <c r="H105" s="184"/>
      <c r="I105" s="184"/>
      <c r="J105" s="184"/>
      <c r="K105" s="17"/>
      <c r="L105" s="199"/>
      <c r="M105" s="17"/>
      <c r="N105" s="17"/>
      <c r="O105" s="207">
        <f t="shared" si="10"/>
        <v>0</v>
      </c>
      <c r="P105" s="184">
        <f t="shared" si="7"/>
        <v>0</v>
      </c>
      <c r="Q105" s="17"/>
      <c r="R105" s="17"/>
      <c r="S105" s="17"/>
      <c r="T105" s="17"/>
      <c r="U105" s="17"/>
      <c r="V105" s="17"/>
      <c r="W105" s="17"/>
      <c r="X105" s="230"/>
    </row>
    <row r="106" spans="1:24" s="162" customFormat="1" ht="39" customHeight="1">
      <c r="A106" s="164"/>
      <c r="B106" s="176"/>
      <c r="C106" s="218"/>
      <c r="D106" s="206"/>
      <c r="E106" s="219" t="s">
        <v>1547</v>
      </c>
      <c r="F106" s="21" t="str">
        <f>E106</f>
        <v>Khe cau</v>
      </c>
      <c r="G106" s="183"/>
      <c r="H106" s="184" t="str">
        <f>F106</f>
        <v>Khe cau</v>
      </c>
      <c r="I106" s="184"/>
      <c r="J106" s="184" t="s">
        <v>885</v>
      </c>
      <c r="K106" s="17"/>
      <c r="L106" s="199"/>
      <c r="M106" s="19" t="s">
        <v>886</v>
      </c>
      <c r="N106" s="19"/>
      <c r="O106" s="207">
        <f t="shared" si="10"/>
        <v>0</v>
      </c>
      <c r="P106" s="208" t="str">
        <f t="shared" si="7"/>
        <v>Mai Sơn</v>
      </c>
      <c r="Q106" s="19"/>
      <c r="R106" s="19"/>
      <c r="S106" s="19"/>
      <c r="T106" s="19"/>
      <c r="U106" s="19"/>
      <c r="V106" s="19"/>
      <c r="W106" s="19"/>
      <c r="X106" s="209" t="s">
        <v>2018</v>
      </c>
    </row>
    <row r="107" spans="1:24" s="162" customFormat="1" ht="39" customHeight="1">
      <c r="A107" s="164"/>
      <c r="B107" s="176"/>
      <c r="C107" s="218"/>
      <c r="D107" s="206"/>
      <c r="E107" s="219"/>
      <c r="F107" s="21"/>
      <c r="G107" s="183"/>
      <c r="H107" s="184"/>
      <c r="I107" s="184"/>
      <c r="J107" s="184"/>
      <c r="K107" s="17"/>
      <c r="L107" s="199"/>
      <c r="M107" s="19"/>
      <c r="N107" s="19"/>
      <c r="O107" s="207"/>
      <c r="P107" s="233"/>
      <c r="Q107" s="19"/>
      <c r="R107" s="19"/>
      <c r="S107" s="232" t="s">
        <v>893</v>
      </c>
      <c r="T107" s="232">
        <v>10</v>
      </c>
      <c r="U107" s="148"/>
      <c r="V107" s="148"/>
      <c r="W107" s="148"/>
      <c r="X107" s="234" t="s">
        <v>2026</v>
      </c>
    </row>
    <row r="108" spans="1:24" s="162" customFormat="1" ht="39" customHeight="1">
      <c r="A108" s="164">
        <v>6</v>
      </c>
      <c r="B108" s="176"/>
      <c r="C108" s="218" t="s">
        <v>795</v>
      </c>
      <c r="D108" s="206" t="s">
        <v>6</v>
      </c>
      <c r="E108" s="218">
        <v>9</v>
      </c>
      <c r="F108" s="160">
        <v>9</v>
      </c>
      <c r="G108" s="183" t="str">
        <f>C108</f>
        <v>Xã Ba Nang</v>
      </c>
      <c r="H108" s="184"/>
      <c r="I108" s="184"/>
      <c r="J108" s="184"/>
      <c r="K108" s="17" t="str">
        <f>C108</f>
        <v>Xã Ba Nang</v>
      </c>
      <c r="L108" s="199">
        <v>6</v>
      </c>
      <c r="M108" s="17"/>
      <c r="N108" s="206" t="str">
        <f>K108</f>
        <v>Xã Ba Nang</v>
      </c>
      <c r="O108" s="207">
        <f t="shared" si="10"/>
        <v>6</v>
      </c>
      <c r="P108" s="184">
        <f t="shared" si="7"/>
        <v>0</v>
      </c>
      <c r="Q108" s="17" t="str">
        <f>K108</f>
        <v>Xã Ba Nang</v>
      </c>
      <c r="R108" s="17"/>
      <c r="S108" s="17"/>
      <c r="T108" s="17">
        <v>12</v>
      </c>
      <c r="U108" s="17"/>
      <c r="V108" s="17"/>
      <c r="W108" s="17"/>
      <c r="X108" s="17"/>
    </row>
    <row r="109" spans="1:24" s="162" customFormat="1" ht="39" customHeight="1">
      <c r="A109" s="164"/>
      <c r="B109" s="176"/>
      <c r="C109" s="17"/>
      <c r="D109" s="119"/>
      <c r="E109" s="219" t="s">
        <v>2066</v>
      </c>
      <c r="F109" s="21" t="str">
        <f>E109</f>
        <v>Thôn A la</v>
      </c>
      <c r="G109" s="183"/>
      <c r="H109" s="184" t="str">
        <f aca="true" t="shared" si="14" ref="H109:H117">F109</f>
        <v>Thôn A la</v>
      </c>
      <c r="I109" s="184"/>
      <c r="J109" s="358" t="s">
        <v>1952</v>
      </c>
      <c r="K109" s="17"/>
      <c r="L109" s="359" t="s">
        <v>2071</v>
      </c>
      <c r="M109" s="17"/>
      <c r="N109" s="17"/>
      <c r="O109" s="350" t="str">
        <f t="shared" si="10"/>
        <v>Thôn Ra Lây</v>
      </c>
      <c r="P109" s="184">
        <f t="shared" si="7"/>
        <v>0</v>
      </c>
      <c r="Q109" s="17"/>
      <c r="R109" s="354" t="s">
        <v>2071</v>
      </c>
      <c r="S109" s="17"/>
      <c r="T109" s="378" t="s">
        <v>2073</v>
      </c>
      <c r="U109" s="17"/>
      <c r="V109" s="17"/>
      <c r="W109" s="17"/>
      <c r="X109" s="17"/>
    </row>
    <row r="110" spans="1:24" s="162" customFormat="1" ht="39" customHeight="1">
      <c r="A110" s="164"/>
      <c r="B110" s="176"/>
      <c r="C110" s="218"/>
      <c r="D110" s="206"/>
      <c r="E110" s="219" t="s">
        <v>2067</v>
      </c>
      <c r="F110" s="21" t="str">
        <f aca="true" t="shared" si="15" ref="F110:F117">E110</f>
        <v>Thôn Tà rẹc</v>
      </c>
      <c r="G110" s="183"/>
      <c r="H110" s="184" t="str">
        <f t="shared" si="14"/>
        <v>Thôn Tà rẹc</v>
      </c>
      <c r="I110" s="184"/>
      <c r="J110" s="358"/>
      <c r="K110" s="17"/>
      <c r="L110" s="359"/>
      <c r="M110" s="17"/>
      <c r="N110" s="17"/>
      <c r="O110" s="351"/>
      <c r="P110" s="184">
        <f t="shared" si="7"/>
        <v>0</v>
      </c>
      <c r="Q110" s="17"/>
      <c r="R110" s="355"/>
      <c r="S110" s="17"/>
      <c r="T110" s="379"/>
      <c r="U110" s="17"/>
      <c r="V110" s="17"/>
      <c r="W110" s="17"/>
      <c r="X110" s="17"/>
    </row>
    <row r="111" spans="1:24" s="162" customFormat="1" ht="39" customHeight="1">
      <c r="A111" s="164"/>
      <c r="B111" s="176"/>
      <c r="C111" s="218"/>
      <c r="D111" s="206"/>
      <c r="E111" s="219" t="s">
        <v>2068</v>
      </c>
      <c r="F111" s="21" t="str">
        <f t="shared" si="15"/>
        <v>Thôn Ba nang</v>
      </c>
      <c r="G111" s="183"/>
      <c r="H111" s="184" t="str">
        <f t="shared" si="14"/>
        <v>Thôn Ba nang</v>
      </c>
      <c r="I111" s="184"/>
      <c r="J111" s="184"/>
      <c r="K111" s="17"/>
      <c r="L111" s="199" t="str">
        <f>E111</f>
        <v>Thôn Ba nang</v>
      </c>
      <c r="M111" s="17"/>
      <c r="N111" s="17"/>
      <c r="O111" s="207" t="str">
        <f t="shared" si="10"/>
        <v>Thôn Ba nang</v>
      </c>
      <c r="P111" s="184">
        <f t="shared" si="7"/>
        <v>0</v>
      </c>
      <c r="Q111" s="17"/>
      <c r="R111" s="202" t="str">
        <f>O111</f>
        <v>Thôn Ba nang</v>
      </c>
      <c r="S111" s="17"/>
      <c r="T111" s="244">
        <v>9</v>
      </c>
      <c r="U111" s="17"/>
      <c r="V111" s="17"/>
      <c r="W111" s="17"/>
      <c r="X111" s="17"/>
    </row>
    <row r="112" spans="1:24" s="162" customFormat="1" ht="39" customHeight="1">
      <c r="A112" s="164"/>
      <c r="B112" s="176"/>
      <c r="C112" s="218"/>
      <c r="D112" s="206"/>
      <c r="E112" s="219" t="s">
        <v>2069</v>
      </c>
      <c r="F112" s="21" t="str">
        <f t="shared" si="15"/>
        <v>Thôn Đá bàn</v>
      </c>
      <c r="G112" s="183"/>
      <c r="H112" s="184" t="str">
        <f t="shared" si="14"/>
        <v>Thôn Đá bàn</v>
      </c>
      <c r="I112" s="184"/>
      <c r="J112" s="184"/>
      <c r="K112" s="17"/>
      <c r="L112" s="199" t="str">
        <f>E112</f>
        <v>Thôn Đá bàn</v>
      </c>
      <c r="M112" s="17"/>
      <c r="N112" s="17"/>
      <c r="O112" s="207" t="str">
        <f t="shared" si="10"/>
        <v>Thôn Đá bàn</v>
      </c>
      <c r="P112" s="184">
        <f t="shared" si="7"/>
        <v>0</v>
      </c>
      <c r="Q112" s="17"/>
      <c r="R112" s="202" t="str">
        <f>O112</f>
        <v>Thôn Đá bàn</v>
      </c>
      <c r="S112" s="17"/>
      <c r="T112" s="245" t="s">
        <v>2073</v>
      </c>
      <c r="U112" s="17"/>
      <c r="V112" s="17"/>
      <c r="W112" s="17"/>
      <c r="X112" s="17"/>
    </row>
    <row r="113" spans="1:24" s="162" customFormat="1" ht="39" customHeight="1">
      <c r="A113" s="164"/>
      <c r="B113" s="176"/>
      <c r="C113" s="218"/>
      <c r="D113" s="206"/>
      <c r="E113" s="219" t="s">
        <v>801</v>
      </c>
      <c r="F113" s="21" t="str">
        <f t="shared" si="15"/>
        <v>Thôn Trầm</v>
      </c>
      <c r="G113" s="183"/>
      <c r="H113" s="184" t="str">
        <f t="shared" si="14"/>
        <v>Thôn Trầm</v>
      </c>
      <c r="I113" s="184"/>
      <c r="J113" s="358" t="s">
        <v>1953</v>
      </c>
      <c r="K113" s="17"/>
      <c r="L113" s="359" t="s">
        <v>802</v>
      </c>
      <c r="M113" s="17"/>
      <c r="N113" s="17"/>
      <c r="O113" s="350" t="str">
        <f t="shared" si="10"/>
        <v>Sa Trầm</v>
      </c>
      <c r="P113" s="184">
        <f t="shared" si="7"/>
        <v>0</v>
      </c>
      <c r="Q113" s="17"/>
      <c r="R113" s="354" t="str">
        <f>O113</f>
        <v>Sa Trầm</v>
      </c>
      <c r="S113" s="17"/>
      <c r="T113" s="378" t="s">
        <v>2073</v>
      </c>
      <c r="U113" s="17"/>
      <c r="V113" s="17"/>
      <c r="W113" s="17"/>
      <c r="X113" s="17"/>
    </row>
    <row r="114" spans="1:24" s="162" customFormat="1" ht="39" customHeight="1">
      <c r="A114" s="164"/>
      <c r="B114" s="176"/>
      <c r="C114" s="218"/>
      <c r="D114" s="206"/>
      <c r="E114" s="219" t="s">
        <v>803</v>
      </c>
      <c r="F114" s="21" t="str">
        <f t="shared" si="15"/>
        <v>Thôn Kóc</v>
      </c>
      <c r="G114" s="183"/>
      <c r="H114" s="184" t="str">
        <f t="shared" si="14"/>
        <v>Thôn Kóc</v>
      </c>
      <c r="I114" s="184"/>
      <c r="J114" s="358"/>
      <c r="K114" s="17"/>
      <c r="L114" s="359"/>
      <c r="M114" s="17"/>
      <c r="N114" s="17"/>
      <c r="O114" s="351"/>
      <c r="P114" s="184">
        <f t="shared" si="7"/>
        <v>0</v>
      </c>
      <c r="Q114" s="17"/>
      <c r="R114" s="355"/>
      <c r="S114" s="17"/>
      <c r="T114" s="379"/>
      <c r="U114" s="17"/>
      <c r="V114" s="17"/>
      <c r="W114" s="17"/>
      <c r="X114" s="17"/>
    </row>
    <row r="115" spans="1:24" s="162" customFormat="1" ht="39" customHeight="1">
      <c r="A115" s="164"/>
      <c r="B115" s="176"/>
      <c r="C115" s="218"/>
      <c r="D115" s="206"/>
      <c r="E115" s="219" t="s">
        <v>2070</v>
      </c>
      <c r="F115" s="21" t="str">
        <f t="shared" si="15"/>
        <v>Thôn Tà mên</v>
      </c>
      <c r="G115" s="183"/>
      <c r="H115" s="184" t="str">
        <f t="shared" si="14"/>
        <v>Thôn Tà mên</v>
      </c>
      <c r="I115" s="184"/>
      <c r="J115" s="358" t="s">
        <v>1954</v>
      </c>
      <c r="K115" s="17"/>
      <c r="L115" s="359" t="s">
        <v>2072</v>
      </c>
      <c r="M115" s="17"/>
      <c r="N115" s="17"/>
      <c r="O115" s="350" t="str">
        <f t="shared" si="10"/>
        <v>Thôn Ra Poong</v>
      </c>
      <c r="P115" s="184">
        <f t="shared" si="7"/>
        <v>0</v>
      </c>
      <c r="Q115" s="17"/>
      <c r="R115" s="354" t="str">
        <f>O115</f>
        <v>Thôn Ra Poong</v>
      </c>
      <c r="S115" s="17"/>
      <c r="T115" s="378" t="s">
        <v>2073</v>
      </c>
      <c r="U115" s="17"/>
      <c r="V115" s="17"/>
      <c r="W115" s="17"/>
      <c r="X115" s="17"/>
    </row>
    <row r="116" spans="1:24" s="162" customFormat="1" ht="39" customHeight="1">
      <c r="A116" s="164"/>
      <c r="B116" s="176"/>
      <c r="C116" s="218"/>
      <c r="D116" s="206"/>
      <c r="E116" s="219" t="s">
        <v>771</v>
      </c>
      <c r="F116" s="21" t="str">
        <f t="shared" si="15"/>
        <v>Thôn Bù</v>
      </c>
      <c r="G116" s="183"/>
      <c r="H116" s="184" t="str">
        <f t="shared" si="14"/>
        <v>Thôn Bù</v>
      </c>
      <c r="I116" s="184"/>
      <c r="J116" s="358"/>
      <c r="K116" s="17"/>
      <c r="L116" s="359"/>
      <c r="M116" s="17"/>
      <c r="N116" s="17"/>
      <c r="O116" s="351"/>
      <c r="P116" s="184">
        <f t="shared" si="7"/>
        <v>0</v>
      </c>
      <c r="Q116" s="17"/>
      <c r="R116" s="353"/>
      <c r="S116" s="17"/>
      <c r="T116" s="379"/>
      <c r="U116" s="17"/>
      <c r="V116" s="17"/>
      <c r="W116" s="17"/>
      <c r="X116" s="17"/>
    </row>
    <row r="117" spans="1:24" s="162" customFormat="1" ht="39" customHeight="1">
      <c r="A117" s="164"/>
      <c r="B117" s="176"/>
      <c r="C117" s="218"/>
      <c r="D117" s="206"/>
      <c r="E117" s="219" t="s">
        <v>809</v>
      </c>
      <c r="F117" s="21" t="str">
        <f t="shared" si="15"/>
        <v>Thôn Ngược</v>
      </c>
      <c r="G117" s="183"/>
      <c r="H117" s="184" t="str">
        <f t="shared" si="14"/>
        <v>Thôn Ngược</v>
      </c>
      <c r="I117" s="184"/>
      <c r="J117" s="184"/>
      <c r="K117" s="17"/>
      <c r="L117" s="199" t="str">
        <f>E117</f>
        <v>Thôn Ngược</v>
      </c>
      <c r="M117" s="17"/>
      <c r="N117" s="17"/>
      <c r="O117" s="207" t="str">
        <f t="shared" si="10"/>
        <v>Thôn Ngược</v>
      </c>
      <c r="P117" s="184">
        <f t="shared" si="7"/>
        <v>0</v>
      </c>
      <c r="Q117" s="17"/>
      <c r="R117" s="202" t="str">
        <f>O117</f>
        <v>Thôn Ngược</v>
      </c>
      <c r="S117" s="17"/>
      <c r="T117" s="245" t="s">
        <v>2073</v>
      </c>
      <c r="U117" s="17"/>
      <c r="V117" s="17"/>
      <c r="W117" s="17"/>
      <c r="X117" s="17"/>
    </row>
    <row r="118" spans="1:24" s="162" customFormat="1" ht="39" customHeight="1">
      <c r="A118" s="164">
        <v>7</v>
      </c>
      <c r="B118" s="176"/>
      <c r="C118" s="218" t="s">
        <v>219</v>
      </c>
      <c r="D118" s="206" t="s">
        <v>6</v>
      </c>
      <c r="E118" s="218">
        <v>10</v>
      </c>
      <c r="F118" s="160">
        <v>9</v>
      </c>
      <c r="G118" s="183" t="str">
        <f>C118</f>
        <v>Xã Đakrông</v>
      </c>
      <c r="H118" s="184"/>
      <c r="I118" s="184"/>
      <c r="J118" s="184"/>
      <c r="K118" s="17" t="str">
        <f>C118</f>
        <v>Xã Đakrông</v>
      </c>
      <c r="L118" s="119">
        <v>8</v>
      </c>
      <c r="M118" s="17"/>
      <c r="N118" s="206" t="str">
        <f>K118</f>
        <v>Xã Đakrông</v>
      </c>
      <c r="O118" s="207">
        <f t="shared" si="10"/>
        <v>8</v>
      </c>
      <c r="P118" s="184">
        <f t="shared" si="7"/>
        <v>0</v>
      </c>
      <c r="Q118" s="17" t="str">
        <f>K118</f>
        <v>Xã Đakrông</v>
      </c>
      <c r="R118" s="17"/>
      <c r="S118" s="17"/>
      <c r="T118" s="161">
        <v>12</v>
      </c>
      <c r="U118" s="17"/>
      <c r="V118" s="17"/>
      <c r="W118" s="17"/>
      <c r="X118" s="17"/>
    </row>
    <row r="119" spans="1:24" s="162" customFormat="1" ht="39" customHeight="1">
      <c r="A119" s="164"/>
      <c r="B119" s="176"/>
      <c r="C119" s="17"/>
      <c r="D119" s="119"/>
      <c r="E119" s="219" t="s">
        <v>2074</v>
      </c>
      <c r="F119" s="21" t="str">
        <f>E119</f>
        <v>Thôn Làng cát</v>
      </c>
      <c r="G119" s="183"/>
      <c r="H119" s="184" t="str">
        <f>E119</f>
        <v>Thôn Làng cát</v>
      </c>
      <c r="I119" s="184"/>
      <c r="J119" s="184"/>
      <c r="K119" s="17"/>
      <c r="L119" s="199" t="str">
        <f>E119</f>
        <v>Thôn Làng cát</v>
      </c>
      <c r="M119" s="17"/>
      <c r="N119" s="17"/>
      <c r="O119" s="184" t="str">
        <f t="shared" si="10"/>
        <v>Thôn Làng cát</v>
      </c>
      <c r="P119" s="184">
        <f t="shared" si="7"/>
        <v>0</v>
      </c>
      <c r="Q119" s="17"/>
      <c r="R119" s="202" t="str">
        <f>O119</f>
        <v>Thôn Làng cát</v>
      </c>
      <c r="S119" s="19"/>
      <c r="T119" s="19">
        <v>9</v>
      </c>
      <c r="U119" s="17"/>
      <c r="V119" s="17"/>
      <c r="W119" s="17"/>
      <c r="X119" s="17"/>
    </row>
    <row r="120" spans="1:24" s="162" customFormat="1" ht="39" customHeight="1">
      <c r="A120" s="164"/>
      <c r="B120" s="176"/>
      <c r="C120" s="218"/>
      <c r="D120" s="206"/>
      <c r="E120" s="219" t="s">
        <v>852</v>
      </c>
      <c r="F120" s="21" t="str">
        <f aca="true" t="shared" si="16" ref="F120:F128">E120</f>
        <v>Thôn Cu Pua</v>
      </c>
      <c r="G120" s="183"/>
      <c r="H120" s="184" t="str">
        <f aca="true" t="shared" si="17" ref="H120:H128">E120</f>
        <v>Thôn Cu Pua</v>
      </c>
      <c r="I120" s="184"/>
      <c r="J120" s="358" t="s">
        <v>1963</v>
      </c>
      <c r="K120" s="17"/>
      <c r="L120" s="359" t="s">
        <v>1964</v>
      </c>
      <c r="M120" s="17"/>
      <c r="N120" s="17"/>
      <c r="O120" s="380" t="str">
        <f t="shared" si="10"/>
        <v>Thôn Vùng kho</v>
      </c>
      <c r="P120" s="184">
        <f t="shared" si="7"/>
        <v>0</v>
      </c>
      <c r="Q120" s="17"/>
      <c r="R120" s="354" t="str">
        <f>O120</f>
        <v>Thôn Vùng kho</v>
      </c>
      <c r="S120" s="19"/>
      <c r="T120" s="382">
        <v>9</v>
      </c>
      <c r="U120" s="17"/>
      <c r="V120" s="17"/>
      <c r="W120" s="17"/>
      <c r="X120" s="17"/>
    </row>
    <row r="121" spans="1:24" s="162" customFormat="1" ht="39" customHeight="1">
      <c r="A121" s="164"/>
      <c r="B121" s="176"/>
      <c r="C121" s="218"/>
      <c r="D121" s="206"/>
      <c r="E121" s="219" t="s">
        <v>1964</v>
      </c>
      <c r="F121" s="21" t="str">
        <f t="shared" si="16"/>
        <v>Thôn Vùng kho</v>
      </c>
      <c r="G121" s="183"/>
      <c r="H121" s="184" t="str">
        <f t="shared" si="17"/>
        <v>Thôn Vùng kho</v>
      </c>
      <c r="I121" s="184"/>
      <c r="J121" s="358"/>
      <c r="K121" s="17"/>
      <c r="L121" s="359"/>
      <c r="M121" s="17"/>
      <c r="N121" s="17"/>
      <c r="O121" s="381"/>
      <c r="P121" s="184">
        <f t="shared" si="7"/>
        <v>0</v>
      </c>
      <c r="Q121" s="17"/>
      <c r="R121" s="355"/>
      <c r="S121" s="19"/>
      <c r="T121" s="379"/>
      <c r="U121" s="17"/>
      <c r="V121" s="17"/>
      <c r="W121" s="17"/>
      <c r="X121" s="17"/>
    </row>
    <row r="122" spans="1:24" s="162" customFormat="1" ht="39" customHeight="1">
      <c r="A122" s="164"/>
      <c r="B122" s="176"/>
      <c r="C122" s="218"/>
      <c r="D122" s="206"/>
      <c r="E122" s="219" t="s">
        <v>850</v>
      </c>
      <c r="F122" s="21" t="str">
        <f t="shared" si="16"/>
        <v>Thôn Klu</v>
      </c>
      <c r="G122" s="183"/>
      <c r="H122" s="184" t="str">
        <f t="shared" si="17"/>
        <v>Thôn Klu</v>
      </c>
      <c r="I122" s="184"/>
      <c r="J122" s="184"/>
      <c r="K122" s="17"/>
      <c r="L122" s="199" t="str">
        <f>E122</f>
        <v>Thôn Klu</v>
      </c>
      <c r="M122" s="17"/>
      <c r="N122" s="17"/>
      <c r="O122" s="184" t="str">
        <f t="shared" si="10"/>
        <v>Thôn Klu</v>
      </c>
      <c r="P122" s="184">
        <f t="shared" si="7"/>
        <v>0</v>
      </c>
      <c r="Q122" s="17"/>
      <c r="R122" s="202" t="str">
        <f>O122</f>
        <v>Thôn Klu</v>
      </c>
      <c r="S122" s="19"/>
      <c r="T122" s="19">
        <v>9</v>
      </c>
      <c r="U122" s="17"/>
      <c r="V122" s="17"/>
      <c r="W122" s="17"/>
      <c r="X122" s="17"/>
    </row>
    <row r="123" spans="1:24" s="162" customFormat="1" ht="39" customHeight="1">
      <c r="A123" s="164"/>
      <c r="B123" s="176"/>
      <c r="C123" s="218"/>
      <c r="D123" s="206"/>
      <c r="E123" s="219" t="s">
        <v>2075</v>
      </c>
      <c r="F123" s="21" t="str">
        <f t="shared" si="16"/>
        <v>Thôn Ba ngào</v>
      </c>
      <c r="G123" s="183"/>
      <c r="H123" s="184" t="str">
        <f t="shared" si="17"/>
        <v>Thôn Ba ngào</v>
      </c>
      <c r="I123" s="184"/>
      <c r="J123" s="358" t="s">
        <v>1965</v>
      </c>
      <c r="K123" s="17"/>
      <c r="L123" s="359" t="s">
        <v>854</v>
      </c>
      <c r="M123" s="17"/>
      <c r="N123" s="17"/>
      <c r="O123" s="380" t="str">
        <f t="shared" si="10"/>
        <v>Thôn Chân Rò</v>
      </c>
      <c r="P123" s="184">
        <f t="shared" si="7"/>
        <v>0</v>
      </c>
      <c r="Q123" s="17"/>
      <c r="R123" s="354" t="str">
        <f>O123</f>
        <v>Thôn Chân Rò</v>
      </c>
      <c r="S123" s="19"/>
      <c r="T123" s="382">
        <v>9</v>
      </c>
      <c r="U123" s="17"/>
      <c r="V123" s="17"/>
      <c r="W123" s="17"/>
      <c r="X123" s="17"/>
    </row>
    <row r="124" spans="1:24" s="162" customFormat="1" ht="39" customHeight="1">
      <c r="A124" s="164"/>
      <c r="B124" s="176"/>
      <c r="C124" s="218"/>
      <c r="D124" s="206"/>
      <c r="E124" s="219" t="s">
        <v>2076</v>
      </c>
      <c r="F124" s="21" t="str">
        <f t="shared" si="16"/>
        <v>Thôn Chân rò</v>
      </c>
      <c r="G124" s="183"/>
      <c r="H124" s="184" t="str">
        <f t="shared" si="17"/>
        <v>Thôn Chân rò</v>
      </c>
      <c r="I124" s="184"/>
      <c r="J124" s="358"/>
      <c r="K124" s="17"/>
      <c r="L124" s="359"/>
      <c r="M124" s="17"/>
      <c r="N124" s="17"/>
      <c r="O124" s="381"/>
      <c r="P124" s="184">
        <f t="shared" si="7"/>
        <v>0</v>
      </c>
      <c r="Q124" s="17"/>
      <c r="R124" s="353"/>
      <c r="S124" s="19"/>
      <c r="T124" s="379"/>
      <c r="U124" s="17"/>
      <c r="V124" s="17"/>
      <c r="W124" s="17"/>
      <c r="X124" s="17"/>
    </row>
    <row r="125" spans="1:24" s="162" customFormat="1" ht="39" customHeight="1">
      <c r="A125" s="164"/>
      <c r="B125" s="176"/>
      <c r="C125" s="218"/>
      <c r="D125" s="206"/>
      <c r="E125" s="219" t="s">
        <v>2077</v>
      </c>
      <c r="F125" s="21" t="str">
        <f t="shared" si="16"/>
        <v>Thôn Khe ngài</v>
      </c>
      <c r="G125" s="183"/>
      <c r="H125" s="184" t="str">
        <f t="shared" si="17"/>
        <v>Thôn Khe ngài</v>
      </c>
      <c r="I125" s="184"/>
      <c r="J125" s="184"/>
      <c r="K125" s="17"/>
      <c r="L125" s="199" t="str">
        <f aca="true" t="shared" si="18" ref="L125:L136">E125</f>
        <v>Thôn Khe ngài</v>
      </c>
      <c r="M125" s="17"/>
      <c r="N125" s="17"/>
      <c r="O125" s="184" t="str">
        <f t="shared" si="10"/>
        <v>Thôn Khe ngài</v>
      </c>
      <c r="P125" s="184">
        <f t="shared" si="7"/>
        <v>0</v>
      </c>
      <c r="Q125" s="17"/>
      <c r="R125" s="202" t="str">
        <f>O125</f>
        <v>Thôn Khe ngài</v>
      </c>
      <c r="S125" s="19"/>
      <c r="T125" s="19">
        <v>9</v>
      </c>
      <c r="U125" s="17"/>
      <c r="V125" s="17"/>
      <c r="W125" s="17"/>
      <c r="X125" s="17"/>
    </row>
    <row r="126" spans="1:24" s="162" customFormat="1" ht="39" customHeight="1">
      <c r="A126" s="164"/>
      <c r="B126" s="176"/>
      <c r="C126" s="218"/>
      <c r="D126" s="206"/>
      <c r="E126" s="219" t="s">
        <v>2078</v>
      </c>
      <c r="F126" s="21"/>
      <c r="G126" s="183"/>
      <c r="H126" s="184" t="str">
        <f t="shared" si="17"/>
        <v>Thôn Tà lêng</v>
      </c>
      <c r="I126" s="184"/>
      <c r="J126" s="184"/>
      <c r="K126" s="17"/>
      <c r="L126" s="199" t="str">
        <f t="shared" si="18"/>
        <v>Thôn Tà lêng</v>
      </c>
      <c r="M126" s="17"/>
      <c r="N126" s="17"/>
      <c r="O126" s="184" t="str">
        <f t="shared" si="10"/>
        <v>Thôn Tà lêng</v>
      </c>
      <c r="P126" s="184">
        <f t="shared" si="7"/>
        <v>0</v>
      </c>
      <c r="Q126" s="17"/>
      <c r="R126" s="202" t="str">
        <f>O126</f>
        <v>Thôn Tà lêng</v>
      </c>
      <c r="S126" s="19"/>
      <c r="T126" s="19">
        <v>9</v>
      </c>
      <c r="U126" s="17"/>
      <c r="V126" s="17"/>
      <c r="W126" s="17"/>
      <c r="X126" s="17"/>
    </row>
    <row r="127" spans="1:24" s="162" customFormat="1" ht="39" customHeight="1">
      <c r="A127" s="164"/>
      <c r="B127" s="176"/>
      <c r="C127" s="218"/>
      <c r="D127" s="206"/>
      <c r="E127" s="219" t="s">
        <v>857</v>
      </c>
      <c r="F127" s="21" t="str">
        <f t="shared" si="16"/>
        <v>Thôn Pa Tầng</v>
      </c>
      <c r="G127" s="183"/>
      <c r="H127" s="184" t="str">
        <f t="shared" si="17"/>
        <v>Thôn Pa Tầng</v>
      </c>
      <c r="I127" s="184"/>
      <c r="J127" s="184"/>
      <c r="K127" s="17"/>
      <c r="L127" s="199" t="str">
        <f t="shared" si="18"/>
        <v>Thôn Pa Tầng</v>
      </c>
      <c r="M127" s="17"/>
      <c r="N127" s="17"/>
      <c r="O127" s="184" t="str">
        <f t="shared" si="10"/>
        <v>Thôn Pa Tầng</v>
      </c>
      <c r="P127" s="184">
        <f t="shared" si="7"/>
        <v>0</v>
      </c>
      <c r="Q127" s="17"/>
      <c r="R127" s="202" t="str">
        <f>O127</f>
        <v>Thôn Pa Tầng</v>
      </c>
      <c r="S127" s="19"/>
      <c r="T127" s="19">
        <v>9</v>
      </c>
      <c r="U127" s="17"/>
      <c r="V127" s="17"/>
      <c r="W127" s="17"/>
      <c r="X127" s="17"/>
    </row>
    <row r="128" spans="1:24" s="162" customFormat="1" ht="39" customHeight="1">
      <c r="A128" s="164"/>
      <c r="B128" s="176"/>
      <c r="C128" s="17"/>
      <c r="D128" s="119"/>
      <c r="E128" s="219" t="s">
        <v>2079</v>
      </c>
      <c r="F128" s="21" t="str">
        <f t="shared" si="16"/>
        <v>Thôn Xa lăng</v>
      </c>
      <c r="G128" s="183"/>
      <c r="H128" s="184" t="str">
        <f t="shared" si="17"/>
        <v>Thôn Xa lăng</v>
      </c>
      <c r="I128" s="184"/>
      <c r="J128" s="184"/>
      <c r="K128" s="17"/>
      <c r="L128" s="199" t="str">
        <f t="shared" si="18"/>
        <v>Thôn Xa lăng</v>
      </c>
      <c r="M128" s="17"/>
      <c r="N128" s="17"/>
      <c r="O128" s="184" t="str">
        <f t="shared" si="10"/>
        <v>Thôn Xa lăng</v>
      </c>
      <c r="P128" s="184">
        <f t="shared" si="7"/>
        <v>0</v>
      </c>
      <c r="Q128" s="17"/>
      <c r="R128" s="202" t="str">
        <f>O128</f>
        <v>Thôn Xa lăng</v>
      </c>
      <c r="S128" s="19"/>
      <c r="T128" s="19">
        <v>9</v>
      </c>
      <c r="U128" s="17"/>
      <c r="V128" s="17"/>
      <c r="W128" s="17"/>
      <c r="X128" s="17"/>
    </row>
    <row r="129" spans="1:24" s="162" customFormat="1" ht="39" customHeight="1">
      <c r="A129" s="164">
        <v>8</v>
      </c>
      <c r="B129" s="176"/>
      <c r="C129" s="218" t="s">
        <v>266</v>
      </c>
      <c r="D129" s="206" t="s">
        <v>6</v>
      </c>
      <c r="E129" s="218">
        <v>7</v>
      </c>
      <c r="F129" s="160">
        <v>6</v>
      </c>
      <c r="G129" s="183" t="str">
        <f>C129</f>
        <v>Xã A Bung</v>
      </c>
      <c r="H129" s="184"/>
      <c r="I129" s="184"/>
      <c r="J129" s="184"/>
      <c r="K129" s="17" t="str">
        <f>C129</f>
        <v>Xã A Bung</v>
      </c>
      <c r="L129" s="199">
        <f t="shared" si="18"/>
        <v>7</v>
      </c>
      <c r="M129" s="17"/>
      <c r="N129" s="206" t="str">
        <f>K129</f>
        <v>Xã A Bung</v>
      </c>
      <c r="O129" s="207">
        <f t="shared" si="10"/>
        <v>7</v>
      </c>
      <c r="P129" s="184">
        <f t="shared" si="7"/>
        <v>0</v>
      </c>
      <c r="Q129" s="17" t="str">
        <f>K129</f>
        <v>Xã A Bung</v>
      </c>
      <c r="R129" s="17"/>
      <c r="S129" s="17"/>
      <c r="T129" s="19">
        <v>12</v>
      </c>
      <c r="U129" s="17"/>
      <c r="V129" s="17"/>
      <c r="W129" s="17"/>
      <c r="X129" s="17"/>
    </row>
    <row r="130" spans="1:24" s="162" customFormat="1" ht="39" customHeight="1">
      <c r="A130" s="164"/>
      <c r="B130" s="176"/>
      <c r="C130" s="17"/>
      <c r="D130" s="119"/>
      <c r="E130" s="219" t="s">
        <v>1567</v>
      </c>
      <c r="F130" s="21" t="str">
        <f>E130</f>
        <v>La hót</v>
      </c>
      <c r="G130" s="183"/>
      <c r="H130" s="184" t="str">
        <f>E130</f>
        <v>La hót</v>
      </c>
      <c r="I130" s="184"/>
      <c r="J130" s="184"/>
      <c r="K130" s="17"/>
      <c r="L130" s="199" t="str">
        <f t="shared" si="18"/>
        <v>La hót</v>
      </c>
      <c r="M130" s="17"/>
      <c r="N130" s="17"/>
      <c r="O130" s="207" t="str">
        <f t="shared" si="10"/>
        <v>La hót</v>
      </c>
      <c r="P130" s="184">
        <f t="shared" si="7"/>
        <v>0</v>
      </c>
      <c r="Q130" s="17"/>
      <c r="R130" s="17"/>
      <c r="S130" s="17"/>
      <c r="T130" s="19"/>
      <c r="U130" s="17"/>
      <c r="V130" s="17"/>
      <c r="W130" s="17"/>
      <c r="X130" s="17"/>
    </row>
    <row r="131" spans="1:24" s="162" customFormat="1" ht="39" customHeight="1">
      <c r="A131" s="164"/>
      <c r="B131" s="176"/>
      <c r="C131" s="218"/>
      <c r="D131" s="206"/>
      <c r="E131" s="219" t="s">
        <v>2028</v>
      </c>
      <c r="F131" s="21" t="str">
        <f aca="true" t="shared" si="19" ref="F131:F136">E131</f>
        <v>Thôn A bung</v>
      </c>
      <c r="G131" s="183"/>
      <c r="H131" s="184" t="str">
        <f aca="true" t="shared" si="20" ref="H131:H136">E131</f>
        <v>Thôn A bung</v>
      </c>
      <c r="I131" s="184"/>
      <c r="J131" s="184"/>
      <c r="K131" s="17"/>
      <c r="L131" s="199" t="str">
        <f t="shared" si="18"/>
        <v>Thôn A bung</v>
      </c>
      <c r="M131" s="17"/>
      <c r="N131" s="17"/>
      <c r="O131" s="207" t="str">
        <f t="shared" si="10"/>
        <v>Thôn A bung</v>
      </c>
      <c r="P131" s="184">
        <f t="shared" si="7"/>
        <v>0</v>
      </c>
      <c r="Q131" s="17"/>
      <c r="R131" s="194" t="str">
        <f>O131</f>
        <v>Thôn A bung</v>
      </c>
      <c r="S131" s="17"/>
      <c r="T131" s="19">
        <v>10</v>
      </c>
      <c r="U131" s="17"/>
      <c r="V131" s="17"/>
      <c r="W131" s="17"/>
      <c r="X131" s="17"/>
    </row>
    <row r="132" spans="1:24" s="162" customFormat="1" ht="39" customHeight="1">
      <c r="A132" s="164"/>
      <c r="B132" s="176"/>
      <c r="C132" s="218"/>
      <c r="D132" s="206"/>
      <c r="E132" s="219" t="s">
        <v>1569</v>
      </c>
      <c r="F132" s="21" t="str">
        <f t="shared" si="19"/>
        <v>Cu tài 1</v>
      </c>
      <c r="G132" s="183"/>
      <c r="H132" s="184" t="str">
        <f t="shared" si="20"/>
        <v>Cu tài 1</v>
      </c>
      <c r="I132" s="184"/>
      <c r="J132" s="184"/>
      <c r="K132" s="17"/>
      <c r="L132" s="199" t="str">
        <f t="shared" si="18"/>
        <v>Cu tài 1</v>
      </c>
      <c r="M132" s="17"/>
      <c r="N132" s="17"/>
      <c r="O132" s="207" t="str">
        <f t="shared" si="10"/>
        <v>Cu tài 1</v>
      </c>
      <c r="P132" s="184">
        <f aca="true" t="shared" si="21" ref="P132:P187">M132</f>
        <v>0</v>
      </c>
      <c r="Q132" s="17"/>
      <c r="R132" s="17"/>
      <c r="S132" s="17"/>
      <c r="T132" s="19"/>
      <c r="U132" s="17"/>
      <c r="V132" s="17"/>
      <c r="W132" s="17"/>
      <c r="X132" s="17" t="s">
        <v>2031</v>
      </c>
    </row>
    <row r="133" spans="1:24" s="162" customFormat="1" ht="39" customHeight="1">
      <c r="A133" s="164"/>
      <c r="B133" s="176"/>
      <c r="C133" s="218"/>
      <c r="D133" s="206"/>
      <c r="E133" s="219" t="s">
        <v>2027</v>
      </c>
      <c r="F133" s="21"/>
      <c r="G133" s="183"/>
      <c r="H133" s="184" t="str">
        <f t="shared" si="20"/>
        <v>Thôn Cu Tài 2</v>
      </c>
      <c r="I133" s="184"/>
      <c r="J133" s="184"/>
      <c r="K133" s="17"/>
      <c r="L133" s="199" t="str">
        <f t="shared" si="18"/>
        <v>Thôn Cu Tài 2</v>
      </c>
      <c r="M133" s="17"/>
      <c r="N133" s="17"/>
      <c r="O133" s="207" t="str">
        <f t="shared" si="10"/>
        <v>Thôn Cu Tài 2</v>
      </c>
      <c r="P133" s="184">
        <f t="shared" si="21"/>
        <v>0</v>
      </c>
      <c r="Q133" s="17"/>
      <c r="R133" s="202" t="str">
        <f>O133</f>
        <v>Thôn Cu Tài 2</v>
      </c>
      <c r="S133" s="17"/>
      <c r="T133" s="19">
        <v>10</v>
      </c>
      <c r="U133" s="17"/>
      <c r="V133" s="17"/>
      <c r="W133" s="17"/>
      <c r="X133" s="17"/>
    </row>
    <row r="134" spans="1:24" s="162" customFormat="1" ht="39" customHeight="1">
      <c r="A134" s="164"/>
      <c r="B134" s="176"/>
      <c r="C134" s="218"/>
      <c r="D134" s="206"/>
      <c r="E134" s="219" t="s">
        <v>2029</v>
      </c>
      <c r="F134" s="21" t="str">
        <f t="shared" si="19"/>
        <v>Thôn Ty nê</v>
      </c>
      <c r="G134" s="183"/>
      <c r="H134" s="184" t="str">
        <f t="shared" si="20"/>
        <v>Thôn Ty nê</v>
      </c>
      <c r="I134" s="184"/>
      <c r="J134" s="184"/>
      <c r="K134" s="17"/>
      <c r="L134" s="199" t="str">
        <f t="shared" si="18"/>
        <v>Thôn Ty nê</v>
      </c>
      <c r="M134" s="17"/>
      <c r="N134" s="17"/>
      <c r="O134" s="207" t="str">
        <f t="shared" si="10"/>
        <v>Thôn Ty nê</v>
      </c>
      <c r="P134" s="184">
        <f t="shared" si="21"/>
        <v>0</v>
      </c>
      <c r="Q134" s="17"/>
      <c r="R134" s="202" t="str">
        <f>O134</f>
        <v>Thôn Ty nê</v>
      </c>
      <c r="S134" s="17"/>
      <c r="T134" s="19">
        <v>10</v>
      </c>
      <c r="U134" s="17"/>
      <c r="V134" s="17"/>
      <c r="W134" s="17"/>
      <c r="X134" s="17"/>
    </row>
    <row r="135" spans="1:24" s="162" customFormat="1" ht="39" customHeight="1">
      <c r="A135" s="164"/>
      <c r="B135" s="176"/>
      <c r="C135" s="218"/>
      <c r="D135" s="206"/>
      <c r="E135" s="219" t="s">
        <v>1572</v>
      </c>
      <c r="F135" s="21" t="str">
        <f t="shared" si="19"/>
        <v>A luông</v>
      </c>
      <c r="G135" s="183"/>
      <c r="H135" s="184" t="str">
        <f t="shared" si="20"/>
        <v>A luông</v>
      </c>
      <c r="I135" s="184"/>
      <c r="J135" s="184"/>
      <c r="K135" s="17"/>
      <c r="L135" s="199" t="str">
        <f t="shared" si="18"/>
        <v>A luông</v>
      </c>
      <c r="M135" s="17"/>
      <c r="N135" s="17"/>
      <c r="O135" s="207" t="str">
        <f t="shared" si="10"/>
        <v>A luông</v>
      </c>
      <c r="P135" s="184">
        <f t="shared" si="21"/>
        <v>0</v>
      </c>
      <c r="Q135" s="17"/>
      <c r="R135" s="17"/>
      <c r="S135" s="17"/>
      <c r="T135" s="17"/>
      <c r="U135" s="17"/>
      <c r="V135" s="17"/>
      <c r="W135" s="17"/>
      <c r="X135" s="17"/>
    </row>
    <row r="136" spans="1:24" s="162" customFormat="1" ht="39" customHeight="1">
      <c r="A136" s="164"/>
      <c r="B136" s="176"/>
      <c r="C136" s="218"/>
      <c r="D136" s="206"/>
      <c r="E136" s="219" t="s">
        <v>811</v>
      </c>
      <c r="F136" s="21" t="str">
        <f t="shared" si="19"/>
        <v>Thôn Cựp</v>
      </c>
      <c r="G136" s="183"/>
      <c r="H136" s="184" t="str">
        <f t="shared" si="20"/>
        <v>Thôn Cựp</v>
      </c>
      <c r="I136" s="184"/>
      <c r="J136" s="184"/>
      <c r="K136" s="17"/>
      <c r="L136" s="199" t="str">
        <f t="shared" si="18"/>
        <v>Thôn Cựp</v>
      </c>
      <c r="M136" s="17"/>
      <c r="N136" s="17"/>
      <c r="O136" s="207" t="str">
        <f t="shared" si="10"/>
        <v>Thôn Cựp</v>
      </c>
      <c r="P136" s="184">
        <f t="shared" si="21"/>
        <v>0</v>
      </c>
      <c r="Q136" s="17"/>
      <c r="R136" s="202" t="str">
        <f>O136</f>
        <v>Thôn Cựp</v>
      </c>
      <c r="S136" s="17"/>
      <c r="T136" s="17">
        <v>10</v>
      </c>
      <c r="U136" s="17"/>
      <c r="V136" s="17"/>
      <c r="W136" s="17"/>
      <c r="X136" s="17"/>
    </row>
    <row r="137" spans="1:24" s="162" customFormat="1" ht="39" customHeight="1">
      <c r="A137" s="164"/>
      <c r="B137" s="176"/>
      <c r="C137" s="218"/>
      <c r="D137" s="206"/>
      <c r="E137" s="219"/>
      <c r="F137" s="21"/>
      <c r="G137" s="183"/>
      <c r="H137" s="184"/>
      <c r="I137" s="184"/>
      <c r="J137" s="184"/>
      <c r="K137" s="17"/>
      <c r="L137" s="199"/>
      <c r="M137" s="17"/>
      <c r="N137" s="17"/>
      <c r="O137" s="207"/>
      <c r="P137" s="184"/>
      <c r="Q137" s="17"/>
      <c r="R137" s="231" t="s">
        <v>1060</v>
      </c>
      <c r="S137" s="232"/>
      <c r="T137" s="232">
        <v>10</v>
      </c>
      <c r="U137" s="17"/>
      <c r="V137" s="17"/>
      <c r="W137" s="17"/>
      <c r="X137" s="232" t="s">
        <v>2030</v>
      </c>
    </row>
    <row r="138" spans="1:24" s="162" customFormat="1" ht="39" customHeight="1">
      <c r="A138" s="164"/>
      <c r="B138" s="176"/>
      <c r="C138" s="218"/>
      <c r="D138" s="206"/>
      <c r="E138" s="219"/>
      <c r="F138" s="21"/>
      <c r="G138" s="183"/>
      <c r="H138" s="184"/>
      <c r="I138" s="184"/>
      <c r="J138" s="184"/>
      <c r="K138" s="17"/>
      <c r="L138" s="199"/>
      <c r="M138" s="17"/>
      <c r="N138" s="17"/>
      <c r="O138" s="207"/>
      <c r="P138" s="184"/>
      <c r="Q138" s="17"/>
      <c r="R138" s="231" t="s">
        <v>1059</v>
      </c>
      <c r="S138" s="232"/>
      <c r="T138" s="232">
        <v>10</v>
      </c>
      <c r="U138" s="17"/>
      <c r="V138" s="17"/>
      <c r="W138" s="17"/>
      <c r="X138" s="232" t="s">
        <v>2030</v>
      </c>
    </row>
    <row r="139" spans="1:24" s="162" customFormat="1" ht="39" customHeight="1">
      <c r="A139" s="164"/>
      <c r="B139" s="176"/>
      <c r="C139" s="218"/>
      <c r="D139" s="206"/>
      <c r="E139" s="219"/>
      <c r="F139" s="21"/>
      <c r="G139" s="183"/>
      <c r="H139" s="184"/>
      <c r="I139" s="184"/>
      <c r="J139" s="184"/>
      <c r="K139" s="17"/>
      <c r="L139" s="199"/>
      <c r="M139" s="17"/>
      <c r="N139" s="17"/>
      <c r="O139" s="207"/>
      <c r="P139" s="184"/>
      <c r="Q139" s="17"/>
      <c r="R139" s="232" t="s">
        <v>944</v>
      </c>
      <c r="S139" s="232"/>
      <c r="T139" s="148">
        <v>10</v>
      </c>
      <c r="U139" s="17"/>
      <c r="V139" s="17"/>
      <c r="W139" s="17"/>
      <c r="X139" s="232"/>
    </row>
    <row r="140" spans="1:24" s="162" customFormat="1" ht="39" customHeight="1">
      <c r="A140" s="164">
        <v>9</v>
      </c>
      <c r="B140" s="176"/>
      <c r="C140" s="218" t="s">
        <v>1574</v>
      </c>
      <c r="D140" s="206" t="s">
        <v>5</v>
      </c>
      <c r="E140" s="218">
        <v>5</v>
      </c>
      <c r="F140" s="160">
        <v>3</v>
      </c>
      <c r="G140" s="183"/>
      <c r="H140" s="184"/>
      <c r="I140" s="184"/>
      <c r="J140" s="184"/>
      <c r="K140" s="17"/>
      <c r="L140" s="199"/>
      <c r="M140" s="19"/>
      <c r="N140" s="19"/>
      <c r="O140" s="207">
        <f t="shared" si="10"/>
        <v>0</v>
      </c>
      <c r="P140" s="184">
        <f t="shared" si="21"/>
        <v>0</v>
      </c>
      <c r="Q140" s="19"/>
      <c r="R140" s="19"/>
      <c r="S140" s="19"/>
      <c r="T140" s="19"/>
      <c r="U140" s="19"/>
      <c r="V140" s="19"/>
      <c r="W140" s="19"/>
      <c r="X140" s="17"/>
    </row>
    <row r="141" spans="1:24" s="162" customFormat="1" ht="39" customHeight="1">
      <c r="A141" s="164"/>
      <c r="B141" s="176"/>
      <c r="C141" s="17"/>
      <c r="D141" s="119"/>
      <c r="E141" s="219" t="s">
        <v>1575</v>
      </c>
      <c r="F141" s="21"/>
      <c r="G141" s="183"/>
      <c r="H141" s="184"/>
      <c r="I141" s="184"/>
      <c r="J141" s="184"/>
      <c r="K141" s="17"/>
      <c r="L141" s="199"/>
      <c r="M141" s="19"/>
      <c r="N141" s="19"/>
      <c r="O141" s="207">
        <f t="shared" si="10"/>
        <v>0</v>
      </c>
      <c r="P141" s="184">
        <f t="shared" si="21"/>
        <v>0</v>
      </c>
      <c r="Q141" s="19"/>
      <c r="R141" s="19"/>
      <c r="S141" s="19"/>
      <c r="T141" s="19"/>
      <c r="U141" s="19"/>
      <c r="V141" s="19"/>
      <c r="W141" s="19"/>
      <c r="X141" s="17"/>
    </row>
    <row r="142" spans="1:24" s="162" customFormat="1" ht="39" customHeight="1">
      <c r="A142" s="164"/>
      <c r="B142" s="176"/>
      <c r="C142" s="218"/>
      <c r="D142" s="206"/>
      <c r="E142" s="219" t="s">
        <v>1576</v>
      </c>
      <c r="F142" s="21"/>
      <c r="G142" s="183"/>
      <c r="H142" s="184"/>
      <c r="I142" s="184"/>
      <c r="J142" s="184"/>
      <c r="K142" s="17"/>
      <c r="L142" s="199"/>
      <c r="M142" s="19"/>
      <c r="N142" s="19"/>
      <c r="O142" s="207">
        <f t="shared" si="10"/>
        <v>0</v>
      </c>
      <c r="P142" s="184">
        <f t="shared" si="21"/>
        <v>0</v>
      </c>
      <c r="Q142" s="19"/>
      <c r="R142" s="19"/>
      <c r="S142" s="19"/>
      <c r="T142" s="19"/>
      <c r="U142" s="19"/>
      <c r="V142" s="19"/>
      <c r="W142" s="19"/>
      <c r="X142" s="17"/>
    </row>
    <row r="143" spans="1:24" s="162" customFormat="1" ht="39" customHeight="1">
      <c r="A143" s="164"/>
      <c r="B143" s="176"/>
      <c r="C143" s="218"/>
      <c r="D143" s="206"/>
      <c r="E143" s="219" t="s">
        <v>1577</v>
      </c>
      <c r="F143" s="21" t="str">
        <f>E143</f>
        <v>Khe xong</v>
      </c>
      <c r="G143" s="183"/>
      <c r="H143" s="184" t="str">
        <f>F143</f>
        <v>Khe xong</v>
      </c>
      <c r="I143" s="184"/>
      <c r="J143" s="184"/>
      <c r="K143" s="17"/>
      <c r="L143" s="199"/>
      <c r="M143" s="19" t="str">
        <f>F143</f>
        <v>Khe xong</v>
      </c>
      <c r="N143" s="19"/>
      <c r="O143" s="207">
        <f t="shared" si="10"/>
        <v>0</v>
      </c>
      <c r="P143" s="184" t="str">
        <f t="shared" si="21"/>
        <v>Khe xong</v>
      </c>
      <c r="Q143" s="19"/>
      <c r="R143" s="19"/>
      <c r="S143" s="19"/>
      <c r="T143" s="19"/>
      <c r="U143" s="19"/>
      <c r="V143" s="19"/>
      <c r="W143" s="19"/>
      <c r="X143" s="17"/>
    </row>
    <row r="144" spans="1:24" s="162" customFormat="1" ht="39" customHeight="1">
      <c r="A144" s="164"/>
      <c r="B144" s="176"/>
      <c r="C144" s="218"/>
      <c r="D144" s="206"/>
      <c r="E144" s="219" t="s">
        <v>1578</v>
      </c>
      <c r="F144" s="21" t="str">
        <f>E144</f>
        <v>A rồng</v>
      </c>
      <c r="G144" s="183"/>
      <c r="H144" s="184" t="str">
        <f>F144</f>
        <v>A rồng</v>
      </c>
      <c r="I144" s="184"/>
      <c r="J144" s="184"/>
      <c r="K144" s="17"/>
      <c r="L144" s="199"/>
      <c r="M144" s="19" t="str">
        <f>F144</f>
        <v>A rồng</v>
      </c>
      <c r="N144" s="19"/>
      <c r="O144" s="207">
        <f aca="true" t="shared" si="22" ref="O144:O209">L144</f>
        <v>0</v>
      </c>
      <c r="P144" s="184" t="str">
        <f t="shared" si="21"/>
        <v>A rồng</v>
      </c>
      <c r="Q144" s="19"/>
      <c r="R144" s="19"/>
      <c r="S144" s="19"/>
      <c r="T144" s="19"/>
      <c r="U144" s="19"/>
      <c r="V144" s="19"/>
      <c r="W144" s="19"/>
      <c r="X144" s="17"/>
    </row>
    <row r="145" spans="1:24" s="162" customFormat="1" ht="39" customHeight="1">
      <c r="A145" s="164"/>
      <c r="B145" s="176"/>
      <c r="C145" s="218"/>
      <c r="D145" s="206"/>
      <c r="E145" s="219" t="s">
        <v>1557</v>
      </c>
      <c r="F145" s="21" t="str">
        <f>E145</f>
        <v>Làng cát</v>
      </c>
      <c r="G145" s="183"/>
      <c r="H145" s="184" t="str">
        <f>F145</f>
        <v>Làng cát</v>
      </c>
      <c r="I145" s="184"/>
      <c r="J145" s="184"/>
      <c r="K145" s="17"/>
      <c r="L145" s="199"/>
      <c r="M145" s="19" t="str">
        <f>F145</f>
        <v>Làng cát</v>
      </c>
      <c r="N145" s="19"/>
      <c r="O145" s="207">
        <f t="shared" si="22"/>
        <v>0</v>
      </c>
      <c r="P145" s="184" t="str">
        <f t="shared" si="21"/>
        <v>Làng cát</v>
      </c>
      <c r="Q145" s="19"/>
      <c r="R145" s="19"/>
      <c r="S145" s="19"/>
      <c r="T145" s="19"/>
      <c r="U145" s="19"/>
      <c r="V145" s="19"/>
      <c r="W145" s="19"/>
      <c r="X145" s="17"/>
    </row>
    <row r="146" spans="1:24" s="162" customFormat="1" ht="39" customHeight="1">
      <c r="A146" s="164">
        <v>10</v>
      </c>
      <c r="B146" s="176"/>
      <c r="C146" s="218" t="s">
        <v>1579</v>
      </c>
      <c r="D146" s="206" t="s">
        <v>5</v>
      </c>
      <c r="E146" s="218">
        <v>5</v>
      </c>
      <c r="F146" s="160">
        <v>1</v>
      </c>
      <c r="G146" s="183"/>
      <c r="H146" s="184"/>
      <c r="I146" s="184"/>
      <c r="J146" s="184"/>
      <c r="K146" s="17"/>
      <c r="L146" s="199"/>
      <c r="M146" s="19"/>
      <c r="N146" s="19"/>
      <c r="O146" s="207">
        <f t="shared" si="22"/>
        <v>0</v>
      </c>
      <c r="P146" s="184">
        <f t="shared" si="21"/>
        <v>0</v>
      </c>
      <c r="Q146" s="19"/>
      <c r="R146" s="19"/>
      <c r="S146" s="19"/>
      <c r="T146" s="19"/>
      <c r="U146" s="19"/>
      <c r="V146" s="19"/>
      <c r="W146" s="19"/>
      <c r="X146" s="17"/>
    </row>
    <row r="147" spans="1:24" s="162" customFormat="1" ht="39" customHeight="1">
      <c r="A147" s="164"/>
      <c r="B147" s="176"/>
      <c r="C147" s="17"/>
      <c r="D147" s="119"/>
      <c r="E147" s="219" t="s">
        <v>1580</v>
      </c>
      <c r="F147" s="160"/>
      <c r="G147" s="183"/>
      <c r="H147" s="184"/>
      <c r="I147" s="184"/>
      <c r="J147" s="184"/>
      <c r="K147" s="17"/>
      <c r="L147" s="199"/>
      <c r="M147" s="19"/>
      <c r="N147" s="19"/>
      <c r="O147" s="207">
        <f t="shared" si="22"/>
        <v>0</v>
      </c>
      <c r="P147" s="184">
        <f t="shared" si="21"/>
        <v>0</v>
      </c>
      <c r="Q147" s="19"/>
      <c r="R147" s="19"/>
      <c r="S147" s="19"/>
      <c r="T147" s="19"/>
      <c r="U147" s="19"/>
      <c r="V147" s="19"/>
      <c r="W147" s="19"/>
      <c r="X147" s="17"/>
    </row>
    <row r="148" spans="1:24" s="162" customFormat="1" ht="39" customHeight="1">
      <c r="A148" s="164"/>
      <c r="B148" s="176"/>
      <c r="C148" s="218"/>
      <c r="D148" s="206"/>
      <c r="E148" s="219" t="s">
        <v>1581</v>
      </c>
      <c r="F148" s="160"/>
      <c r="G148" s="183"/>
      <c r="H148" s="184"/>
      <c r="I148" s="184"/>
      <c r="J148" s="184"/>
      <c r="K148" s="17"/>
      <c r="L148" s="199"/>
      <c r="M148" s="19"/>
      <c r="N148" s="19"/>
      <c r="O148" s="207">
        <f t="shared" si="22"/>
        <v>0</v>
      </c>
      <c r="P148" s="184">
        <f t="shared" si="21"/>
        <v>0</v>
      </c>
      <c r="Q148" s="19"/>
      <c r="R148" s="19"/>
      <c r="S148" s="19"/>
      <c r="T148" s="19"/>
      <c r="U148" s="19"/>
      <c r="V148" s="19"/>
      <c r="W148" s="19"/>
      <c r="X148" s="17"/>
    </row>
    <row r="149" spans="1:24" s="162" customFormat="1" ht="39" customHeight="1">
      <c r="A149" s="164"/>
      <c r="B149" s="176"/>
      <c r="C149" s="218"/>
      <c r="D149" s="206"/>
      <c r="E149" s="219" t="s">
        <v>1582</v>
      </c>
      <c r="F149" s="160"/>
      <c r="G149" s="183"/>
      <c r="H149" s="184"/>
      <c r="I149" s="184"/>
      <c r="J149" s="184"/>
      <c r="K149" s="17"/>
      <c r="L149" s="199"/>
      <c r="M149" s="19"/>
      <c r="N149" s="19"/>
      <c r="O149" s="207">
        <f t="shared" si="22"/>
        <v>0</v>
      </c>
      <c r="P149" s="184">
        <f t="shared" si="21"/>
        <v>0</v>
      </c>
      <c r="Q149" s="19"/>
      <c r="R149" s="19"/>
      <c r="S149" s="19"/>
      <c r="T149" s="19"/>
      <c r="U149" s="19"/>
      <c r="V149" s="19"/>
      <c r="W149" s="19"/>
      <c r="X149" s="17"/>
    </row>
    <row r="150" spans="1:24" s="162" customFormat="1" ht="39" customHeight="1">
      <c r="A150" s="164"/>
      <c r="B150" s="176"/>
      <c r="C150" s="218"/>
      <c r="D150" s="206"/>
      <c r="E150" s="219" t="s">
        <v>1583</v>
      </c>
      <c r="F150" s="160"/>
      <c r="G150" s="183"/>
      <c r="H150" s="184"/>
      <c r="I150" s="184"/>
      <c r="J150" s="184"/>
      <c r="K150" s="17"/>
      <c r="L150" s="199"/>
      <c r="M150" s="19"/>
      <c r="N150" s="19"/>
      <c r="O150" s="207">
        <f t="shared" si="22"/>
        <v>0</v>
      </c>
      <c r="P150" s="184">
        <f t="shared" si="21"/>
        <v>0</v>
      </c>
      <c r="Q150" s="19"/>
      <c r="R150" s="19"/>
      <c r="S150" s="19"/>
      <c r="T150" s="19"/>
      <c r="U150" s="19"/>
      <c r="V150" s="19"/>
      <c r="W150" s="19"/>
      <c r="X150" s="17"/>
    </row>
    <row r="151" spans="1:24" s="162" customFormat="1" ht="39" customHeight="1">
      <c r="A151" s="164"/>
      <c r="B151" s="176"/>
      <c r="C151" s="17"/>
      <c r="D151" s="119"/>
      <c r="E151" s="219" t="s">
        <v>1584</v>
      </c>
      <c r="F151" s="21" t="str">
        <f>E151</f>
        <v>Khe luồi</v>
      </c>
      <c r="G151" s="183"/>
      <c r="H151" s="184" t="str">
        <f>F151</f>
        <v>Khe luồi</v>
      </c>
      <c r="I151" s="184"/>
      <c r="J151" s="184"/>
      <c r="K151" s="17"/>
      <c r="L151" s="199"/>
      <c r="M151" s="19" t="str">
        <f>F151</f>
        <v>Khe luồi</v>
      </c>
      <c r="N151" s="19"/>
      <c r="O151" s="207">
        <f t="shared" si="22"/>
        <v>0</v>
      </c>
      <c r="P151" s="184" t="str">
        <f t="shared" si="21"/>
        <v>Khe luồi</v>
      </c>
      <c r="Q151" s="19"/>
      <c r="R151" s="19"/>
      <c r="S151" s="202" t="str">
        <f>P151</f>
        <v>Khe luồi</v>
      </c>
      <c r="T151" s="19">
        <v>10</v>
      </c>
      <c r="U151" s="19"/>
      <c r="V151" s="19"/>
      <c r="W151" s="19"/>
      <c r="X151" s="17"/>
    </row>
    <row r="152" spans="1:24" s="162" customFormat="1" ht="39" customHeight="1">
      <c r="A152" s="164">
        <v>11</v>
      </c>
      <c r="B152" s="176"/>
      <c r="C152" s="218" t="s">
        <v>1585</v>
      </c>
      <c r="D152" s="206" t="s">
        <v>5</v>
      </c>
      <c r="E152" s="218">
        <v>3</v>
      </c>
      <c r="F152" s="160">
        <v>1</v>
      </c>
      <c r="G152" s="183"/>
      <c r="H152" s="184"/>
      <c r="I152" s="184"/>
      <c r="J152" s="184"/>
      <c r="K152" s="17"/>
      <c r="L152" s="199"/>
      <c r="M152" s="19"/>
      <c r="N152" s="19"/>
      <c r="O152" s="207">
        <f t="shared" si="22"/>
        <v>0</v>
      </c>
      <c r="P152" s="184">
        <f t="shared" si="21"/>
        <v>0</v>
      </c>
      <c r="Q152" s="19"/>
      <c r="R152" s="19"/>
      <c r="S152" s="19"/>
      <c r="T152" s="19"/>
      <c r="U152" s="19"/>
      <c r="V152" s="19"/>
      <c r="W152" s="19"/>
      <c r="X152" s="17"/>
    </row>
    <row r="153" spans="1:24" s="162" customFormat="1" ht="39" customHeight="1">
      <c r="A153" s="164"/>
      <c r="B153" s="175"/>
      <c r="C153" s="17"/>
      <c r="D153" s="119"/>
      <c r="E153" s="219" t="s">
        <v>1586</v>
      </c>
      <c r="F153" s="160"/>
      <c r="G153" s="183"/>
      <c r="H153" s="184"/>
      <c r="I153" s="184"/>
      <c r="J153" s="184"/>
      <c r="K153" s="17"/>
      <c r="L153" s="199"/>
      <c r="M153" s="19"/>
      <c r="N153" s="19"/>
      <c r="O153" s="207">
        <f t="shared" si="22"/>
        <v>0</v>
      </c>
      <c r="P153" s="184">
        <f t="shared" si="21"/>
        <v>0</v>
      </c>
      <c r="Q153" s="19"/>
      <c r="R153" s="19"/>
      <c r="S153" s="19"/>
      <c r="T153" s="19"/>
      <c r="U153" s="19"/>
      <c r="V153" s="19"/>
      <c r="W153" s="19"/>
      <c r="X153" s="17"/>
    </row>
    <row r="154" spans="1:24" s="162" customFormat="1" ht="39" customHeight="1">
      <c r="A154" s="164"/>
      <c r="B154" s="175"/>
      <c r="C154" s="218"/>
      <c r="D154" s="206"/>
      <c r="E154" s="219" t="s">
        <v>1587</v>
      </c>
      <c r="F154" s="160"/>
      <c r="G154" s="183"/>
      <c r="H154" s="184"/>
      <c r="I154" s="184"/>
      <c r="J154" s="184"/>
      <c r="K154" s="17"/>
      <c r="L154" s="199"/>
      <c r="M154" s="19"/>
      <c r="N154" s="19"/>
      <c r="O154" s="207">
        <f t="shared" si="22"/>
        <v>0</v>
      </c>
      <c r="P154" s="184">
        <f t="shared" si="21"/>
        <v>0</v>
      </c>
      <c r="Q154" s="19"/>
      <c r="R154" s="19"/>
      <c r="S154" s="19"/>
      <c r="T154" s="19"/>
      <c r="U154" s="19"/>
      <c r="V154" s="19"/>
      <c r="W154" s="19"/>
      <c r="X154" s="17"/>
    </row>
    <row r="155" spans="1:24" s="162" customFormat="1" ht="39" customHeight="1">
      <c r="A155" s="164"/>
      <c r="B155" s="175"/>
      <c r="C155" s="17"/>
      <c r="D155" s="119"/>
      <c r="E155" s="219" t="s">
        <v>1588</v>
      </c>
      <c r="F155" s="21" t="str">
        <f>E155</f>
        <v>Vạn Na nẫm</v>
      </c>
      <c r="G155" s="183"/>
      <c r="H155" s="184" t="str">
        <f>F155</f>
        <v>Vạn Na nẫm</v>
      </c>
      <c r="I155" s="184"/>
      <c r="J155" s="184" t="s">
        <v>1973</v>
      </c>
      <c r="K155" s="17"/>
      <c r="L155" s="199"/>
      <c r="M155" s="19" t="s">
        <v>890</v>
      </c>
      <c r="N155" s="19"/>
      <c r="O155" s="207">
        <f t="shared" si="22"/>
        <v>0</v>
      </c>
      <c r="P155" s="184" t="str">
        <f t="shared" si="21"/>
        <v>Na Nẫm</v>
      </c>
      <c r="Q155" s="19"/>
      <c r="R155" s="19"/>
      <c r="S155" s="19"/>
      <c r="T155" s="19"/>
      <c r="U155" s="19"/>
      <c r="V155" s="19"/>
      <c r="W155" s="19"/>
      <c r="X155" s="209" t="s">
        <v>2020</v>
      </c>
    </row>
    <row r="156" spans="1:24" s="162" customFormat="1" ht="39" customHeight="1">
      <c r="A156" s="164">
        <v>12</v>
      </c>
      <c r="B156" s="175"/>
      <c r="C156" s="218" t="s">
        <v>1589</v>
      </c>
      <c r="D156" s="206" t="s">
        <v>6</v>
      </c>
      <c r="E156" s="218">
        <v>9</v>
      </c>
      <c r="F156" s="160">
        <v>9</v>
      </c>
      <c r="G156" s="183" t="str">
        <f>C156</f>
        <v>Xã A vao</v>
      </c>
      <c r="H156" s="184"/>
      <c r="I156" s="184"/>
      <c r="J156" s="184"/>
      <c r="K156" s="17" t="str">
        <f>C156</f>
        <v>Xã A vao</v>
      </c>
      <c r="L156" s="199">
        <v>6</v>
      </c>
      <c r="M156" s="19"/>
      <c r="N156" s="206" t="str">
        <f>K156</f>
        <v>Xã A vao</v>
      </c>
      <c r="O156" s="207">
        <f t="shared" si="22"/>
        <v>6</v>
      </c>
      <c r="P156" s="184">
        <f t="shared" si="21"/>
        <v>0</v>
      </c>
      <c r="Q156" s="17" t="str">
        <f>K156</f>
        <v>Xã A vao</v>
      </c>
      <c r="R156" s="19"/>
      <c r="S156" s="19"/>
      <c r="T156" s="17">
        <v>12</v>
      </c>
      <c r="U156" s="19"/>
      <c r="V156" s="19"/>
      <c r="W156" s="19"/>
      <c r="X156" s="17"/>
    </row>
    <row r="157" spans="1:24" s="162" customFormat="1" ht="39" customHeight="1">
      <c r="A157" s="164"/>
      <c r="B157" s="175"/>
      <c r="C157" s="17"/>
      <c r="D157" s="119"/>
      <c r="E157" s="219" t="s">
        <v>1961</v>
      </c>
      <c r="F157" s="21" t="str">
        <f>E157</f>
        <v>Thôn A vao</v>
      </c>
      <c r="G157" s="183"/>
      <c r="H157" s="184" t="str">
        <f aca="true" t="shared" si="23" ref="H157:H165">F157</f>
        <v>Thôn A vao</v>
      </c>
      <c r="I157" s="184"/>
      <c r="J157" s="358" t="s">
        <v>1960</v>
      </c>
      <c r="K157" s="17"/>
      <c r="L157" s="359" t="s">
        <v>1961</v>
      </c>
      <c r="M157" s="19"/>
      <c r="N157" s="19"/>
      <c r="O157" s="383" t="str">
        <f t="shared" si="22"/>
        <v>Thôn A vao</v>
      </c>
      <c r="P157" s="184">
        <f t="shared" si="21"/>
        <v>0</v>
      </c>
      <c r="Q157" s="19"/>
      <c r="R157" s="354" t="str">
        <f>O157</f>
        <v>Thôn A vao</v>
      </c>
      <c r="S157" s="19"/>
      <c r="T157" s="382">
        <v>10</v>
      </c>
      <c r="U157" s="19"/>
      <c r="V157" s="19"/>
      <c r="W157" s="19"/>
      <c r="X157" s="17"/>
    </row>
    <row r="158" spans="1:24" s="162" customFormat="1" ht="39" customHeight="1">
      <c r="A158" s="164"/>
      <c r="B158" s="175"/>
      <c r="C158" s="218"/>
      <c r="D158" s="206"/>
      <c r="E158" s="219" t="s">
        <v>2042</v>
      </c>
      <c r="F158" s="21" t="str">
        <f>E158</f>
        <v>Thôn Ro ró 2</v>
      </c>
      <c r="G158" s="183"/>
      <c r="H158" s="184" t="str">
        <f t="shared" si="23"/>
        <v>Thôn Ro ró 2</v>
      </c>
      <c r="I158" s="184"/>
      <c r="J158" s="358"/>
      <c r="K158" s="17"/>
      <c r="L158" s="359"/>
      <c r="M158" s="19"/>
      <c r="N158" s="19"/>
      <c r="O158" s="384"/>
      <c r="P158" s="184">
        <f t="shared" si="21"/>
        <v>0</v>
      </c>
      <c r="Q158" s="19"/>
      <c r="R158" s="353"/>
      <c r="S158" s="19"/>
      <c r="T158" s="379"/>
      <c r="U158" s="19"/>
      <c r="V158" s="19"/>
      <c r="W158" s="19"/>
      <c r="X158" s="17"/>
    </row>
    <row r="159" spans="1:24" s="162" customFormat="1" ht="39" customHeight="1">
      <c r="A159" s="164"/>
      <c r="B159" s="175"/>
      <c r="C159" s="218"/>
      <c r="D159" s="206"/>
      <c r="E159" s="219" t="s">
        <v>2043</v>
      </c>
      <c r="F159" s="21" t="str">
        <f aca="true" t="shared" si="24" ref="F159:F165">E159</f>
        <v>Thôn  Ro ró 1</v>
      </c>
      <c r="G159" s="183"/>
      <c r="H159" s="184" t="str">
        <f t="shared" si="23"/>
        <v>Thôn  Ro ró 1</v>
      </c>
      <c r="I159" s="184"/>
      <c r="J159" s="184"/>
      <c r="K159" s="17"/>
      <c r="L159" s="147"/>
      <c r="M159" s="148"/>
      <c r="N159" s="148"/>
      <c r="O159" s="237"/>
      <c r="P159" s="238"/>
      <c r="Q159" s="148"/>
      <c r="R159" s="231"/>
      <c r="S159" s="148"/>
      <c r="T159" s="148"/>
      <c r="U159" s="19"/>
      <c r="V159" s="19"/>
      <c r="W159" s="19"/>
      <c r="X159" s="232"/>
    </row>
    <row r="160" spans="1:24" s="162" customFormat="1" ht="39" customHeight="1">
      <c r="A160" s="164"/>
      <c r="B160" s="175"/>
      <c r="C160" s="218"/>
      <c r="D160" s="206"/>
      <c r="E160" s="219" t="s">
        <v>2044</v>
      </c>
      <c r="F160" s="21" t="str">
        <f t="shared" si="24"/>
        <v>Thôn Tân đi 1</v>
      </c>
      <c r="G160" s="183"/>
      <c r="H160" s="184" t="str">
        <f t="shared" si="23"/>
        <v>Thôn Tân đi 1</v>
      </c>
      <c r="I160" s="184"/>
      <c r="J160" s="184"/>
      <c r="K160" s="17"/>
      <c r="L160" s="199" t="str">
        <f>E160</f>
        <v>Thôn Tân đi 1</v>
      </c>
      <c r="M160" s="19"/>
      <c r="N160" s="19"/>
      <c r="O160" s="207" t="str">
        <f t="shared" si="22"/>
        <v>Thôn Tân đi 1</v>
      </c>
      <c r="P160" s="184">
        <f t="shared" si="21"/>
        <v>0</v>
      </c>
      <c r="Q160" s="19"/>
      <c r="R160" s="202" t="str">
        <f>O160</f>
        <v>Thôn Tân đi 1</v>
      </c>
      <c r="S160" s="19"/>
      <c r="T160" s="19">
        <v>10</v>
      </c>
      <c r="U160" s="19"/>
      <c r="V160" s="19"/>
      <c r="W160" s="19"/>
      <c r="X160" s="17"/>
    </row>
    <row r="161" spans="1:24" s="162" customFormat="1" ht="39" customHeight="1">
      <c r="A161" s="164"/>
      <c r="B161" s="175"/>
      <c r="C161" s="218"/>
      <c r="D161" s="206"/>
      <c r="E161" s="219" t="s">
        <v>2045</v>
      </c>
      <c r="F161" s="21" t="str">
        <f t="shared" si="24"/>
        <v>Thôn Tân đi 2</v>
      </c>
      <c r="G161" s="183"/>
      <c r="H161" s="184" t="str">
        <f t="shared" si="23"/>
        <v>Thôn Tân đi 2</v>
      </c>
      <c r="I161" s="184"/>
      <c r="J161" s="184"/>
      <c r="K161" s="17"/>
      <c r="L161" s="199" t="str">
        <f>E161</f>
        <v>Thôn Tân đi 2</v>
      </c>
      <c r="M161" s="19"/>
      <c r="N161" s="19"/>
      <c r="O161" s="207" t="str">
        <f t="shared" si="22"/>
        <v>Thôn Tân đi 2</v>
      </c>
      <c r="P161" s="184">
        <f t="shared" si="21"/>
        <v>0</v>
      </c>
      <c r="Q161" s="19"/>
      <c r="R161" s="202" t="str">
        <f>O161</f>
        <v>Thôn Tân đi 2</v>
      </c>
      <c r="S161" s="19"/>
      <c r="T161" s="19">
        <v>10</v>
      </c>
      <c r="U161" s="19"/>
      <c r="V161" s="19"/>
      <c r="W161" s="19"/>
      <c r="X161" s="17"/>
    </row>
    <row r="162" spans="1:24" s="162" customFormat="1" ht="39" customHeight="1">
      <c r="A162" s="164"/>
      <c r="B162" s="175"/>
      <c r="C162" s="218"/>
      <c r="D162" s="206"/>
      <c r="E162" s="219" t="s">
        <v>2046</v>
      </c>
      <c r="F162" s="21" t="str">
        <f t="shared" si="24"/>
        <v>Thôn Tân đi 3</v>
      </c>
      <c r="G162" s="183"/>
      <c r="H162" s="184" t="str">
        <f t="shared" si="23"/>
        <v>Thôn Tân đi 3</v>
      </c>
      <c r="I162" s="184"/>
      <c r="J162" s="184"/>
      <c r="K162" s="17"/>
      <c r="L162" s="199" t="str">
        <f>E162</f>
        <v>Thôn Tân đi 3</v>
      </c>
      <c r="M162" s="19"/>
      <c r="N162" s="19"/>
      <c r="O162" s="207" t="str">
        <f t="shared" si="22"/>
        <v>Thôn Tân đi 3</v>
      </c>
      <c r="P162" s="184">
        <f t="shared" si="21"/>
        <v>0</v>
      </c>
      <c r="Q162" s="19"/>
      <c r="R162" s="202" t="str">
        <f>O162</f>
        <v>Thôn Tân đi 3</v>
      </c>
      <c r="S162" s="19"/>
      <c r="T162" s="19">
        <v>10</v>
      </c>
      <c r="U162" s="19"/>
      <c r="V162" s="19"/>
      <c r="W162" s="19"/>
      <c r="X162" s="17"/>
    </row>
    <row r="163" spans="1:24" s="162" customFormat="1" ht="39" customHeight="1">
      <c r="A163" s="164"/>
      <c r="B163" s="175"/>
      <c r="C163" s="218"/>
      <c r="D163" s="206"/>
      <c r="E163" s="219" t="s">
        <v>2047</v>
      </c>
      <c r="F163" s="21" t="str">
        <f t="shared" si="24"/>
        <v>Thôn A sau</v>
      </c>
      <c r="G163" s="183"/>
      <c r="H163" s="184" t="str">
        <f t="shared" si="23"/>
        <v>Thôn A sau</v>
      </c>
      <c r="I163" s="184"/>
      <c r="J163" s="358" t="s">
        <v>1962</v>
      </c>
      <c r="K163" s="17"/>
      <c r="L163" s="359" t="s">
        <v>849</v>
      </c>
      <c r="M163" s="19"/>
      <c r="N163" s="19"/>
      <c r="O163" s="383" t="str">
        <f t="shared" si="22"/>
        <v>Thôn Pa Ling</v>
      </c>
      <c r="P163" s="184">
        <f t="shared" si="21"/>
        <v>0</v>
      </c>
      <c r="Q163" s="19"/>
      <c r="R163" s="386" t="str">
        <f>O163</f>
        <v>Thôn Pa Ling</v>
      </c>
      <c r="S163" s="19"/>
      <c r="T163" s="382">
        <v>10</v>
      </c>
      <c r="U163" s="19"/>
      <c r="V163" s="19"/>
      <c r="W163" s="19"/>
      <c r="X163" s="17"/>
    </row>
    <row r="164" spans="1:24" s="162" customFormat="1" ht="39" customHeight="1">
      <c r="A164" s="164"/>
      <c r="B164" s="175"/>
      <c r="C164" s="218"/>
      <c r="D164" s="206"/>
      <c r="E164" s="219" t="s">
        <v>2048</v>
      </c>
      <c r="F164" s="21" t="str">
        <f t="shared" si="24"/>
        <v>Thôn Ba linh</v>
      </c>
      <c r="G164" s="183"/>
      <c r="H164" s="184" t="str">
        <f t="shared" si="23"/>
        <v>Thôn Ba linh</v>
      </c>
      <c r="I164" s="184"/>
      <c r="J164" s="358"/>
      <c r="K164" s="17"/>
      <c r="L164" s="359"/>
      <c r="M164" s="19"/>
      <c r="N164" s="19"/>
      <c r="O164" s="385"/>
      <c r="P164" s="184">
        <f t="shared" si="21"/>
        <v>0</v>
      </c>
      <c r="Q164" s="19"/>
      <c r="R164" s="387"/>
      <c r="S164" s="19"/>
      <c r="T164" s="389"/>
      <c r="U164" s="19"/>
      <c r="V164" s="19"/>
      <c r="W164" s="19"/>
      <c r="X164" s="17"/>
    </row>
    <row r="165" spans="1:24" s="162" customFormat="1" ht="39" customHeight="1">
      <c r="A165" s="164"/>
      <c r="B165" s="175"/>
      <c r="C165" s="218"/>
      <c r="D165" s="206"/>
      <c r="E165" s="219" t="s">
        <v>2049</v>
      </c>
      <c r="F165" s="21" t="str">
        <f t="shared" si="24"/>
        <v>Thôn Kỳ nơi</v>
      </c>
      <c r="G165" s="183"/>
      <c r="H165" s="184" t="str">
        <f t="shared" si="23"/>
        <v>Thôn Kỳ nơi</v>
      </c>
      <c r="I165" s="184"/>
      <c r="J165" s="358"/>
      <c r="K165" s="17"/>
      <c r="L165" s="359"/>
      <c r="M165" s="19"/>
      <c r="N165" s="19"/>
      <c r="O165" s="384"/>
      <c r="P165" s="184">
        <f t="shared" si="21"/>
        <v>0</v>
      </c>
      <c r="Q165" s="19"/>
      <c r="R165" s="388"/>
      <c r="S165" s="19"/>
      <c r="T165" s="379"/>
      <c r="U165" s="19"/>
      <c r="V165" s="19"/>
      <c r="W165" s="19"/>
      <c r="X165" s="17"/>
    </row>
    <row r="166" spans="1:24" s="162" customFormat="1" ht="39" customHeight="1">
      <c r="A166" s="164"/>
      <c r="B166" s="175"/>
      <c r="C166" s="218"/>
      <c r="D166" s="206"/>
      <c r="E166" s="219"/>
      <c r="F166" s="21"/>
      <c r="G166" s="183"/>
      <c r="H166" s="184"/>
      <c r="I166" s="184"/>
      <c r="J166" s="197"/>
      <c r="K166" s="17"/>
      <c r="L166" s="199"/>
      <c r="M166" s="19"/>
      <c r="N166" s="19"/>
      <c r="O166" s="239"/>
      <c r="P166" s="184"/>
      <c r="Q166" s="19"/>
      <c r="R166" s="240" t="s">
        <v>2050</v>
      </c>
      <c r="S166" s="148"/>
      <c r="T166" s="241">
        <v>10</v>
      </c>
      <c r="U166" s="148"/>
      <c r="V166" s="148"/>
      <c r="W166" s="148"/>
      <c r="X166" s="232" t="s">
        <v>2051</v>
      </c>
    </row>
    <row r="167" spans="1:24" s="162" customFormat="1" ht="39" customHeight="1">
      <c r="A167" s="164"/>
      <c r="B167" s="175"/>
      <c r="C167" s="218"/>
      <c r="D167" s="206"/>
      <c r="E167" s="219"/>
      <c r="F167" s="21"/>
      <c r="G167" s="183"/>
      <c r="H167" s="184"/>
      <c r="I167" s="184"/>
      <c r="J167" s="197"/>
      <c r="K167" s="17"/>
      <c r="L167" s="199"/>
      <c r="M167" s="19"/>
      <c r="N167" s="19"/>
      <c r="O167" s="239"/>
      <c r="P167" s="184"/>
      <c r="Q167" s="19"/>
      <c r="R167" s="240" t="s">
        <v>844</v>
      </c>
      <c r="S167" s="148"/>
      <c r="T167" s="241">
        <v>10</v>
      </c>
      <c r="U167" s="148"/>
      <c r="V167" s="148"/>
      <c r="W167" s="148"/>
      <c r="X167" s="232"/>
    </row>
    <row r="168" spans="1:24" s="162" customFormat="1" ht="39" customHeight="1">
      <c r="A168" s="164">
        <v>13</v>
      </c>
      <c r="B168" s="175"/>
      <c r="C168" s="218" t="s">
        <v>279</v>
      </c>
      <c r="D168" s="206" t="s">
        <v>6</v>
      </c>
      <c r="E168" s="218">
        <v>9</v>
      </c>
      <c r="F168" s="160">
        <v>8</v>
      </c>
      <c r="G168" s="183" t="str">
        <f>C168</f>
        <v>Xã A Ngo</v>
      </c>
      <c r="H168" s="184"/>
      <c r="I168" s="184"/>
      <c r="J168" s="184"/>
      <c r="K168" s="17" t="str">
        <f>C168</f>
        <v>Xã A Ngo</v>
      </c>
      <c r="L168" s="119">
        <v>5</v>
      </c>
      <c r="M168" s="19"/>
      <c r="N168" s="206" t="str">
        <f>K168</f>
        <v>Xã A Ngo</v>
      </c>
      <c r="O168" s="207">
        <f t="shared" si="22"/>
        <v>5</v>
      </c>
      <c r="P168" s="184">
        <f t="shared" si="21"/>
        <v>0</v>
      </c>
      <c r="Q168" s="17" t="str">
        <f>K168</f>
        <v>Xã A Ngo</v>
      </c>
      <c r="R168" s="19"/>
      <c r="S168" s="19"/>
      <c r="T168" s="17">
        <v>12</v>
      </c>
      <c r="U168" s="19"/>
      <c r="V168" s="19"/>
      <c r="W168" s="19"/>
      <c r="X168" s="17" t="s">
        <v>2084</v>
      </c>
    </row>
    <row r="169" spans="1:24" s="162" customFormat="1" ht="39" customHeight="1">
      <c r="A169" s="164"/>
      <c r="B169" s="175"/>
      <c r="C169" s="17"/>
      <c r="D169" s="119"/>
      <c r="E169" s="219" t="s">
        <v>828</v>
      </c>
      <c r="F169" s="21" t="str">
        <f>E169</f>
        <v>Thôn La Lay</v>
      </c>
      <c r="G169" s="183"/>
      <c r="H169" s="184" t="str">
        <f>E169</f>
        <v>Thôn La Lay</v>
      </c>
      <c r="I169" s="184"/>
      <c r="J169" s="184"/>
      <c r="K169" s="17"/>
      <c r="L169" s="199" t="str">
        <f>E169</f>
        <v>Thôn La Lay</v>
      </c>
      <c r="M169" s="19"/>
      <c r="N169" s="19"/>
      <c r="O169" s="207" t="str">
        <f t="shared" si="22"/>
        <v>Thôn La Lay</v>
      </c>
      <c r="P169" s="184">
        <f t="shared" si="21"/>
        <v>0</v>
      </c>
      <c r="Q169" s="19"/>
      <c r="R169" s="202" t="str">
        <f>O169</f>
        <v>Thôn La Lay</v>
      </c>
      <c r="S169" s="19"/>
      <c r="T169" s="19">
        <v>10</v>
      </c>
      <c r="U169" s="19"/>
      <c r="V169" s="19"/>
      <c r="W169" s="19"/>
      <c r="X169" s="17"/>
    </row>
    <row r="170" spans="1:24" s="162" customFormat="1" ht="39" customHeight="1">
      <c r="A170" s="164"/>
      <c r="B170" s="175"/>
      <c r="C170" s="218"/>
      <c r="D170" s="206"/>
      <c r="E170" s="219" t="s">
        <v>829</v>
      </c>
      <c r="F170" s="21" t="str">
        <f aca="true" t="shared" si="25" ref="F170:F177">E170</f>
        <v>Thôn A Đeng</v>
      </c>
      <c r="G170" s="183"/>
      <c r="H170" s="184" t="str">
        <f aca="true" t="shared" si="26" ref="H170:H177">E170</f>
        <v>Thôn A Đeng</v>
      </c>
      <c r="I170" s="184"/>
      <c r="J170" s="358" t="s">
        <v>1956</v>
      </c>
      <c r="K170" s="17"/>
      <c r="L170" s="359" t="s">
        <v>829</v>
      </c>
      <c r="M170" s="19"/>
      <c r="N170" s="19"/>
      <c r="O170" s="350" t="str">
        <f t="shared" si="22"/>
        <v>Thôn A Đeng</v>
      </c>
      <c r="P170" s="184">
        <f t="shared" si="21"/>
        <v>0</v>
      </c>
      <c r="Q170" s="19"/>
      <c r="R170" s="202" t="str">
        <f>O170</f>
        <v>Thôn A Đeng</v>
      </c>
      <c r="S170" s="19"/>
      <c r="T170" s="19">
        <v>10</v>
      </c>
      <c r="U170" s="19"/>
      <c r="V170" s="19"/>
      <c r="W170" s="19"/>
      <c r="X170" s="17" t="s">
        <v>2085</v>
      </c>
    </row>
    <row r="171" spans="1:24" s="162" customFormat="1" ht="39" customHeight="1">
      <c r="A171" s="164"/>
      <c r="B171" s="175"/>
      <c r="C171" s="218"/>
      <c r="D171" s="206"/>
      <c r="E171" s="219" t="s">
        <v>832</v>
      </c>
      <c r="F171" s="21" t="str">
        <f>E171</f>
        <v>Thôn A Đang</v>
      </c>
      <c r="G171" s="183"/>
      <c r="H171" s="184" t="str">
        <f>E171</f>
        <v>Thôn A Đang</v>
      </c>
      <c r="I171" s="184"/>
      <c r="J171" s="358"/>
      <c r="K171" s="17"/>
      <c r="L171" s="359"/>
      <c r="M171" s="19"/>
      <c r="N171" s="19"/>
      <c r="O171" s="351"/>
      <c r="P171" s="184">
        <f t="shared" si="21"/>
        <v>0</v>
      </c>
      <c r="Q171" s="19"/>
      <c r="R171" s="19"/>
      <c r="S171" s="19"/>
      <c r="T171" s="19"/>
      <c r="U171" s="19"/>
      <c r="V171" s="19"/>
      <c r="W171" s="19"/>
      <c r="X171" s="17"/>
    </row>
    <row r="172" spans="1:24" s="162" customFormat="1" ht="39" customHeight="1">
      <c r="A172" s="164"/>
      <c r="B172" s="175"/>
      <c r="C172" s="218"/>
      <c r="D172" s="206"/>
      <c r="E172" s="219" t="s">
        <v>2032</v>
      </c>
      <c r="F172" s="21" t="s">
        <v>836</v>
      </c>
      <c r="G172" s="183"/>
      <c r="H172" s="184" t="str">
        <f t="shared" si="26"/>
        <v>Thôn A Rông trên</v>
      </c>
      <c r="I172" s="184"/>
      <c r="J172" s="184" t="s">
        <v>1958</v>
      </c>
      <c r="K172" s="17"/>
      <c r="L172" s="199" t="s">
        <v>796</v>
      </c>
      <c r="M172" s="19"/>
      <c r="N172" s="19"/>
      <c r="O172" s="207" t="str">
        <f t="shared" si="22"/>
        <v>Thôn A La</v>
      </c>
      <c r="P172" s="184">
        <f t="shared" si="21"/>
        <v>0</v>
      </c>
      <c r="Q172" s="19"/>
      <c r="R172" s="202" t="s">
        <v>836</v>
      </c>
      <c r="S172" s="19"/>
      <c r="T172" s="19">
        <v>10</v>
      </c>
      <c r="U172" s="19"/>
      <c r="V172" s="19"/>
      <c r="W172" s="19"/>
      <c r="X172" s="17"/>
    </row>
    <row r="173" spans="1:24" s="162" customFormat="1" ht="39" customHeight="1">
      <c r="A173" s="164"/>
      <c r="B173" s="175"/>
      <c r="C173" s="218"/>
      <c r="D173" s="206"/>
      <c r="E173" s="219" t="s">
        <v>945</v>
      </c>
      <c r="F173" s="21"/>
      <c r="G173" s="183"/>
      <c r="H173" s="184" t="str">
        <f t="shared" si="26"/>
        <v>Thôn A Rông dưới</v>
      </c>
      <c r="I173" s="184"/>
      <c r="J173" s="358" t="s">
        <v>1957</v>
      </c>
      <c r="K173" s="17"/>
      <c r="L173" s="359" t="s">
        <v>835</v>
      </c>
      <c r="M173" s="19"/>
      <c r="N173" s="19"/>
      <c r="O173" s="350" t="str">
        <f t="shared" si="22"/>
        <v>Thôn A Ngo</v>
      </c>
      <c r="P173" s="184">
        <f t="shared" si="21"/>
        <v>0</v>
      </c>
      <c r="Q173" s="19"/>
      <c r="R173" s="253" t="s">
        <v>2083</v>
      </c>
      <c r="S173" s="19"/>
      <c r="T173" s="260">
        <v>10</v>
      </c>
      <c r="U173" s="19"/>
      <c r="V173" s="19"/>
      <c r="W173" s="19"/>
      <c r="X173" s="17"/>
    </row>
    <row r="174" spans="1:24" s="162" customFormat="1" ht="39" customHeight="1">
      <c r="A174" s="164"/>
      <c r="B174" s="175"/>
      <c r="C174" s="218"/>
      <c r="D174" s="206"/>
      <c r="E174" s="219" t="s">
        <v>796</v>
      </c>
      <c r="F174" s="21" t="str">
        <f t="shared" si="25"/>
        <v>Thôn A La</v>
      </c>
      <c r="G174" s="183"/>
      <c r="H174" s="184" t="str">
        <f t="shared" si="26"/>
        <v>Thôn A La</v>
      </c>
      <c r="I174" s="184"/>
      <c r="J174" s="358"/>
      <c r="K174" s="17"/>
      <c r="L174" s="359"/>
      <c r="M174" s="19"/>
      <c r="N174" s="19"/>
      <c r="O174" s="356"/>
      <c r="P174" s="184">
        <f t="shared" si="21"/>
        <v>0</v>
      </c>
      <c r="Q174" s="19"/>
      <c r="R174" s="256" t="s">
        <v>796</v>
      </c>
      <c r="S174" s="19"/>
      <c r="T174" s="260">
        <v>10</v>
      </c>
      <c r="U174" s="19"/>
      <c r="V174" s="19"/>
      <c r="W174" s="19"/>
      <c r="X174" s="17"/>
    </row>
    <row r="175" spans="1:24" s="162" customFormat="1" ht="39" customHeight="1">
      <c r="A175" s="164"/>
      <c r="B175" s="175"/>
      <c r="C175" s="218"/>
      <c r="D175" s="206"/>
      <c r="E175" s="219" t="s">
        <v>835</v>
      </c>
      <c r="F175" s="21" t="str">
        <f t="shared" si="25"/>
        <v>Thôn A Ngo</v>
      </c>
      <c r="G175" s="183"/>
      <c r="H175" s="184" t="str">
        <f t="shared" si="26"/>
        <v>Thôn A Ngo</v>
      </c>
      <c r="I175" s="184"/>
      <c r="J175" s="358"/>
      <c r="K175" s="17"/>
      <c r="L175" s="359"/>
      <c r="M175" s="19"/>
      <c r="N175" s="19"/>
      <c r="O175" s="351"/>
      <c r="P175" s="184">
        <f t="shared" si="21"/>
        <v>0</v>
      </c>
      <c r="Q175" s="19"/>
      <c r="R175" s="257" t="s">
        <v>835</v>
      </c>
      <c r="S175" s="19"/>
      <c r="T175" s="260">
        <v>10</v>
      </c>
      <c r="U175" s="19"/>
      <c r="V175" s="19"/>
      <c r="W175" s="19"/>
      <c r="X175" s="17"/>
    </row>
    <row r="176" spans="1:24" s="162" customFormat="1" ht="39" customHeight="1">
      <c r="A176" s="164"/>
      <c r="B176" s="175"/>
      <c r="C176" s="218"/>
      <c r="D176" s="206"/>
      <c r="E176" s="219" t="s">
        <v>840</v>
      </c>
      <c r="F176" s="21" t="str">
        <f t="shared" si="25"/>
        <v>Thôn Kỳ Ne</v>
      </c>
      <c r="G176" s="183"/>
      <c r="H176" s="184" t="str">
        <f t="shared" si="26"/>
        <v>Thôn Kỳ Ne</v>
      </c>
      <c r="I176" s="184"/>
      <c r="J176" s="358" t="s">
        <v>1959</v>
      </c>
      <c r="K176" s="17"/>
      <c r="L176" s="359" t="s">
        <v>839</v>
      </c>
      <c r="M176" s="19"/>
      <c r="N176" s="19"/>
      <c r="O176" s="350" t="str">
        <f t="shared" si="22"/>
        <v>Thôn Kỳ Neh</v>
      </c>
      <c r="P176" s="184">
        <f t="shared" si="21"/>
        <v>0</v>
      </c>
      <c r="Q176" s="19"/>
      <c r="R176" s="253"/>
      <c r="S176" s="19"/>
      <c r="U176" s="19"/>
      <c r="V176" s="19"/>
      <c r="W176" s="19"/>
      <c r="X176" s="17"/>
    </row>
    <row r="177" spans="1:24" s="162" customFormat="1" ht="39" customHeight="1">
      <c r="A177" s="164"/>
      <c r="B177" s="175"/>
      <c r="C177" s="218"/>
      <c r="D177" s="206"/>
      <c r="E177" s="219" t="s">
        <v>838</v>
      </c>
      <c r="F177" s="21" t="str">
        <f t="shared" si="25"/>
        <v>Thôn Ăng Công</v>
      </c>
      <c r="G177" s="183"/>
      <c r="H177" s="184" t="str">
        <f t="shared" si="26"/>
        <v>Thôn Ăng Công</v>
      </c>
      <c r="I177" s="184"/>
      <c r="J177" s="358"/>
      <c r="K177" s="17"/>
      <c r="L177" s="359"/>
      <c r="M177" s="19"/>
      <c r="N177" s="19"/>
      <c r="O177" s="351"/>
      <c r="P177" s="184">
        <f t="shared" si="21"/>
        <v>0</v>
      </c>
      <c r="Q177" s="19"/>
      <c r="R177" s="254" t="s">
        <v>2086</v>
      </c>
      <c r="S177" s="19"/>
      <c r="T177" s="260">
        <v>10</v>
      </c>
      <c r="U177" s="19"/>
      <c r="V177" s="19"/>
      <c r="W177" s="19"/>
      <c r="X177" s="17"/>
    </row>
    <row r="178" spans="1:24" s="162" customFormat="1" ht="39" customHeight="1">
      <c r="A178" s="164">
        <v>14</v>
      </c>
      <c r="B178" s="175"/>
      <c r="C178" s="218" t="s">
        <v>189</v>
      </c>
      <c r="D178" s="206" t="s">
        <v>6</v>
      </c>
      <c r="E178" s="218">
        <v>9</v>
      </c>
      <c r="F178" s="160">
        <v>6</v>
      </c>
      <c r="G178" s="183" t="str">
        <f>C178</f>
        <v>Xã Tà Long</v>
      </c>
      <c r="H178" s="184"/>
      <c r="I178" s="184"/>
      <c r="J178" s="184"/>
      <c r="K178" s="17" t="str">
        <f>C178</f>
        <v>Xã Tà Long</v>
      </c>
      <c r="L178" s="119">
        <v>8</v>
      </c>
      <c r="M178" s="19"/>
      <c r="N178" s="206" t="str">
        <f>K178</f>
        <v>Xã Tà Long</v>
      </c>
      <c r="O178" s="207">
        <f t="shared" si="22"/>
        <v>8</v>
      </c>
      <c r="P178" s="184">
        <f t="shared" si="21"/>
        <v>0</v>
      </c>
      <c r="Q178" s="17" t="str">
        <f>K178</f>
        <v>Xã Tà Long</v>
      </c>
      <c r="R178" s="19"/>
      <c r="S178" s="19"/>
      <c r="T178" s="17">
        <v>12</v>
      </c>
      <c r="U178" s="19"/>
      <c r="V178" s="19"/>
      <c r="W178" s="19"/>
      <c r="X178" s="17"/>
    </row>
    <row r="179" spans="1:24" s="162" customFormat="1" ht="39" customHeight="1">
      <c r="A179" s="164"/>
      <c r="B179" s="175"/>
      <c r="C179" s="17"/>
      <c r="D179" s="119"/>
      <c r="E179" s="219" t="s">
        <v>1607</v>
      </c>
      <c r="F179" s="21" t="str">
        <f>E179</f>
        <v>Kè</v>
      </c>
      <c r="G179" s="183"/>
      <c r="H179" s="184" t="str">
        <f>E179</f>
        <v>Kè</v>
      </c>
      <c r="I179" s="184"/>
      <c r="J179" s="358" t="s">
        <v>1966</v>
      </c>
      <c r="K179" s="17"/>
      <c r="L179" s="359" t="s">
        <v>2063</v>
      </c>
      <c r="M179" s="19"/>
      <c r="N179" s="19"/>
      <c r="O179" s="350" t="str">
        <f t="shared" si="22"/>
        <v>Thôn Trại Cá</v>
      </c>
      <c r="P179" s="184">
        <f t="shared" si="21"/>
        <v>0</v>
      </c>
      <c r="Q179" s="19"/>
      <c r="R179" s="354" t="str">
        <f>O179</f>
        <v>Thôn Trại Cá</v>
      </c>
      <c r="S179" s="19"/>
      <c r="T179" s="382">
        <v>10</v>
      </c>
      <c r="U179" s="19"/>
      <c r="V179" s="19"/>
      <c r="W179" s="19"/>
      <c r="X179" s="17"/>
    </row>
    <row r="180" spans="1:24" s="162" customFormat="1" ht="39" customHeight="1">
      <c r="A180" s="164"/>
      <c r="B180" s="175"/>
      <c r="C180" s="218"/>
      <c r="D180" s="206"/>
      <c r="E180" s="219" t="s">
        <v>1608</v>
      </c>
      <c r="F180" s="21"/>
      <c r="G180" s="183"/>
      <c r="H180" s="184" t="str">
        <f aca="true" t="shared" si="27" ref="H180:H187">E180</f>
        <v>Vôi</v>
      </c>
      <c r="I180" s="184"/>
      <c r="J180" s="358"/>
      <c r="K180" s="17"/>
      <c r="L180" s="359"/>
      <c r="M180" s="19"/>
      <c r="N180" s="19"/>
      <c r="O180" s="351"/>
      <c r="P180" s="184">
        <f t="shared" si="21"/>
        <v>0</v>
      </c>
      <c r="Q180" s="19"/>
      <c r="R180" s="353"/>
      <c r="S180" s="19"/>
      <c r="T180" s="379"/>
      <c r="U180" s="19"/>
      <c r="V180" s="19"/>
      <c r="W180" s="19"/>
      <c r="X180" s="17"/>
    </row>
    <row r="181" spans="1:24" s="162" customFormat="1" ht="39" customHeight="1">
      <c r="A181" s="164"/>
      <c r="B181" s="175"/>
      <c r="C181" s="218"/>
      <c r="D181" s="206"/>
      <c r="E181" s="219" t="s">
        <v>1609</v>
      </c>
      <c r="F181" s="21" t="str">
        <f aca="true" t="shared" si="28" ref="F181:F187">E181</f>
        <v>Tà Lao</v>
      </c>
      <c r="G181" s="183"/>
      <c r="H181" s="184" t="str">
        <f t="shared" si="27"/>
        <v>Tà Lao</v>
      </c>
      <c r="I181" s="184"/>
      <c r="J181" s="184"/>
      <c r="K181" s="17"/>
      <c r="L181" s="199" t="str">
        <f>E181</f>
        <v>Tà Lao</v>
      </c>
      <c r="M181" s="19"/>
      <c r="N181" s="19"/>
      <c r="O181" s="207" t="str">
        <f t="shared" si="22"/>
        <v>Tà Lao</v>
      </c>
      <c r="P181" s="184">
        <f t="shared" si="21"/>
        <v>0</v>
      </c>
      <c r="Q181" s="19"/>
      <c r="R181" s="202" t="str">
        <f>O181</f>
        <v>Tà Lao</v>
      </c>
      <c r="S181" s="19"/>
      <c r="T181" s="19">
        <v>10</v>
      </c>
      <c r="U181" s="19"/>
      <c r="V181" s="19"/>
      <c r="W181" s="19"/>
      <c r="X181" s="17"/>
    </row>
    <row r="182" spans="1:24" s="162" customFormat="1" ht="39" customHeight="1">
      <c r="A182" s="164"/>
      <c r="B182" s="175"/>
      <c r="C182" s="218"/>
      <c r="D182" s="206"/>
      <c r="E182" s="219" t="s">
        <v>2065</v>
      </c>
      <c r="F182" s="21"/>
      <c r="G182" s="183"/>
      <c r="H182" s="184" t="str">
        <f t="shared" si="27"/>
        <v>Thôn Pa Hy</v>
      </c>
      <c r="I182" s="184"/>
      <c r="J182" s="184"/>
      <c r="K182" s="17"/>
      <c r="L182" s="199" t="str">
        <f>E182</f>
        <v>Thôn Pa Hy</v>
      </c>
      <c r="M182" s="19"/>
      <c r="N182" s="19"/>
      <c r="O182" s="207" t="str">
        <f t="shared" si="22"/>
        <v>Thôn Pa Hy</v>
      </c>
      <c r="P182" s="184">
        <f t="shared" si="21"/>
        <v>0</v>
      </c>
      <c r="Q182" s="19"/>
      <c r="R182" s="202" t="str">
        <f>O182</f>
        <v>Thôn Pa Hy</v>
      </c>
      <c r="S182" s="19"/>
      <c r="T182" s="19">
        <v>10</v>
      </c>
      <c r="U182" s="19"/>
      <c r="V182" s="19"/>
      <c r="W182" s="19"/>
      <c r="X182" s="17"/>
    </row>
    <row r="183" spans="1:24" s="162" customFormat="1" ht="39" customHeight="1">
      <c r="A183" s="164"/>
      <c r="B183" s="175"/>
      <c r="C183" s="218"/>
      <c r="D183" s="206"/>
      <c r="E183" s="219" t="s">
        <v>1611</v>
      </c>
      <c r="F183" s="21" t="str">
        <f t="shared" si="28"/>
        <v>Ly Tôn</v>
      </c>
      <c r="G183" s="183"/>
      <c r="H183" s="184" t="str">
        <f t="shared" si="27"/>
        <v>Ly Tôn</v>
      </c>
      <c r="I183" s="184"/>
      <c r="J183" s="184" t="s">
        <v>864</v>
      </c>
      <c r="K183" s="17"/>
      <c r="L183" s="199" t="s">
        <v>1967</v>
      </c>
      <c r="M183" s="19"/>
      <c r="N183" s="19"/>
      <c r="O183" s="207" t="str">
        <f t="shared" si="22"/>
        <v>thôn Ly tôn</v>
      </c>
      <c r="P183" s="184">
        <f t="shared" si="21"/>
        <v>0</v>
      </c>
      <c r="Q183" s="19"/>
      <c r="R183" s="202" t="str">
        <f>O183</f>
        <v>thôn Ly tôn</v>
      </c>
      <c r="S183" s="19"/>
      <c r="T183" s="19">
        <v>10</v>
      </c>
      <c r="U183" s="19"/>
      <c r="V183" s="19"/>
      <c r="W183" s="19"/>
      <c r="X183" s="17"/>
    </row>
    <row r="184" spans="1:24" s="162" customFormat="1" ht="39" customHeight="1">
      <c r="A184" s="164"/>
      <c r="B184" s="175"/>
      <c r="C184" s="218"/>
      <c r="D184" s="206"/>
      <c r="E184" s="219" t="s">
        <v>1612</v>
      </c>
      <c r="F184" s="21" t="str">
        <f t="shared" si="28"/>
        <v>Ba Ngày</v>
      </c>
      <c r="G184" s="183"/>
      <c r="H184" s="184" t="str">
        <f t="shared" si="27"/>
        <v>Ba Ngày</v>
      </c>
      <c r="I184" s="184"/>
      <c r="J184" s="184" t="s">
        <v>1968</v>
      </c>
      <c r="K184" s="17"/>
      <c r="L184" s="199" t="s">
        <v>869</v>
      </c>
      <c r="M184" s="19"/>
      <c r="N184" s="19"/>
      <c r="O184" s="207" t="str">
        <f t="shared" si="22"/>
        <v>Thôn Pa Ngày</v>
      </c>
      <c r="P184" s="184">
        <f t="shared" si="21"/>
        <v>0</v>
      </c>
      <c r="Q184" s="19"/>
      <c r="R184" s="202" t="str">
        <f>O184</f>
        <v>Thôn Pa Ngày</v>
      </c>
      <c r="S184" s="19"/>
      <c r="T184" s="19">
        <v>10</v>
      </c>
      <c r="U184" s="19"/>
      <c r="V184" s="19"/>
      <c r="W184" s="19"/>
      <c r="X184" s="17"/>
    </row>
    <row r="185" spans="1:24" s="162" customFormat="1" ht="39" customHeight="1">
      <c r="A185" s="164"/>
      <c r="B185" s="175"/>
      <c r="C185" s="218"/>
      <c r="D185" s="206"/>
      <c r="E185" s="219" t="s">
        <v>1613</v>
      </c>
      <c r="F185" s="21"/>
      <c r="G185" s="183"/>
      <c r="H185" s="184" t="str">
        <f t="shared" si="27"/>
        <v>Sa Ta</v>
      </c>
      <c r="I185" s="184"/>
      <c r="J185" s="184"/>
      <c r="K185" s="17"/>
      <c r="L185" s="199" t="str">
        <f>E185</f>
        <v>Sa Ta</v>
      </c>
      <c r="M185" s="19"/>
      <c r="N185" s="19"/>
      <c r="O185" s="207" t="str">
        <f t="shared" si="22"/>
        <v>Sa Ta</v>
      </c>
      <c r="P185" s="184">
        <f t="shared" si="21"/>
        <v>0</v>
      </c>
      <c r="Q185" s="19"/>
      <c r="R185" s="202" t="str">
        <f>O185</f>
        <v>Sa Ta</v>
      </c>
      <c r="S185" s="19"/>
      <c r="T185" s="19">
        <v>10</v>
      </c>
      <c r="U185" s="19"/>
      <c r="V185" s="19"/>
      <c r="W185" s="19"/>
      <c r="X185" s="17"/>
    </row>
    <row r="186" spans="1:24" s="162" customFormat="1" ht="39" customHeight="1">
      <c r="A186" s="164"/>
      <c r="B186" s="175"/>
      <c r="C186" s="218"/>
      <c r="D186" s="206"/>
      <c r="E186" s="219" t="s">
        <v>2064</v>
      </c>
      <c r="F186" s="21" t="str">
        <f t="shared" si="28"/>
        <v>Thôn A Đu </v>
      </c>
      <c r="G186" s="183"/>
      <c r="H186" s="184" t="str">
        <f t="shared" si="27"/>
        <v>Thôn A Đu </v>
      </c>
      <c r="I186" s="184"/>
      <c r="J186" s="184"/>
      <c r="K186" s="17"/>
      <c r="L186" s="199" t="str">
        <f>E186</f>
        <v>Thôn A Đu </v>
      </c>
      <c r="M186" s="19"/>
      <c r="N186" s="19"/>
      <c r="O186" s="207" t="str">
        <f t="shared" si="22"/>
        <v>Thôn A Đu </v>
      </c>
      <c r="P186" s="184">
        <f t="shared" si="21"/>
        <v>0</v>
      </c>
      <c r="Q186" s="19"/>
      <c r="R186" s="19"/>
      <c r="S186" s="19"/>
      <c r="T186" s="19"/>
      <c r="U186" s="19"/>
      <c r="V186" s="19"/>
      <c r="W186" s="19"/>
      <c r="X186" s="17"/>
    </row>
    <row r="187" spans="1:24" s="162" customFormat="1" ht="39" customHeight="1">
      <c r="A187" s="164"/>
      <c r="B187" s="175"/>
      <c r="C187" s="218"/>
      <c r="D187" s="206"/>
      <c r="E187" s="219" t="s">
        <v>1615</v>
      </c>
      <c r="F187" s="21" t="str">
        <f t="shared" si="28"/>
        <v>Chai</v>
      </c>
      <c r="G187" s="183"/>
      <c r="H187" s="184" t="str">
        <f t="shared" si="27"/>
        <v>Chai</v>
      </c>
      <c r="I187" s="184"/>
      <c r="J187" s="184"/>
      <c r="K187" s="17"/>
      <c r="L187" s="199" t="str">
        <f>E187</f>
        <v>Chai</v>
      </c>
      <c r="M187" s="19"/>
      <c r="N187" s="19"/>
      <c r="O187" s="207" t="str">
        <f t="shared" si="22"/>
        <v>Chai</v>
      </c>
      <c r="P187" s="184">
        <f t="shared" si="21"/>
        <v>0</v>
      </c>
      <c r="Q187" s="19"/>
      <c r="R187" s="202" t="str">
        <f>O187</f>
        <v>Chai</v>
      </c>
      <c r="S187" s="19"/>
      <c r="T187" s="19">
        <v>10</v>
      </c>
      <c r="U187" s="19"/>
      <c r="V187" s="19"/>
      <c r="W187" s="19"/>
      <c r="X187" s="17"/>
    </row>
    <row r="188" spans="1:24" s="162" customFormat="1" ht="39" customHeight="1">
      <c r="A188" s="188" t="s">
        <v>1616</v>
      </c>
      <c r="B188" s="191" t="s">
        <v>177</v>
      </c>
      <c r="C188" s="189"/>
      <c r="D188" s="195"/>
      <c r="E188" s="195"/>
      <c r="F188" s="189"/>
      <c r="G188" s="192">
        <v>13</v>
      </c>
      <c r="H188" s="193">
        <v>117</v>
      </c>
      <c r="I188" s="193"/>
      <c r="J188" s="193"/>
      <c r="K188" s="190">
        <v>12</v>
      </c>
      <c r="L188" s="195"/>
      <c r="M188" s="196"/>
      <c r="N188" s="206">
        <f>K188</f>
        <v>12</v>
      </c>
      <c r="O188" s="207">
        <f t="shared" si="22"/>
        <v>0</v>
      </c>
      <c r="P188" s="196"/>
      <c r="Q188" s="196"/>
      <c r="R188" s="196"/>
      <c r="S188" s="196"/>
      <c r="T188" s="196"/>
      <c r="U188" s="196"/>
      <c r="V188" s="196"/>
      <c r="W188" s="196"/>
      <c r="X188" s="190"/>
    </row>
    <row r="189" spans="1:24" s="162" customFormat="1" ht="39" customHeight="1">
      <c r="A189" s="164">
        <v>1</v>
      </c>
      <c r="B189" s="163"/>
      <c r="C189" s="17" t="s">
        <v>777</v>
      </c>
      <c r="D189" s="119" t="s">
        <v>5</v>
      </c>
      <c r="E189" s="17">
        <v>5</v>
      </c>
      <c r="F189" s="160">
        <v>1</v>
      </c>
      <c r="G189" s="183"/>
      <c r="H189" s="184"/>
      <c r="I189" s="184"/>
      <c r="J189" s="184"/>
      <c r="K189" s="17"/>
      <c r="L189" s="119"/>
      <c r="M189" s="17"/>
      <c r="N189" s="17"/>
      <c r="O189" s="207">
        <f t="shared" si="22"/>
        <v>0</v>
      </c>
      <c r="P189" s="97">
        <f>M189</f>
        <v>0</v>
      </c>
      <c r="Q189" s="17"/>
      <c r="R189" s="17"/>
      <c r="S189" s="17"/>
      <c r="T189" s="17"/>
      <c r="U189" s="17"/>
      <c r="V189" s="17"/>
      <c r="W189" s="17"/>
      <c r="X189" s="17"/>
    </row>
    <row r="190" spans="1:24" ht="39" customHeight="1">
      <c r="A190" s="164"/>
      <c r="B190" s="18"/>
      <c r="C190" s="19"/>
      <c r="D190" s="199"/>
      <c r="E190" s="19" t="s">
        <v>1617</v>
      </c>
      <c r="F190" s="21"/>
      <c r="G190" s="183"/>
      <c r="H190" s="184"/>
      <c r="I190" s="184"/>
      <c r="J190" s="184"/>
      <c r="K190" s="19"/>
      <c r="L190" s="199"/>
      <c r="M190" s="19"/>
      <c r="N190" s="19"/>
      <c r="O190" s="207">
        <f t="shared" si="22"/>
        <v>0</v>
      </c>
      <c r="P190" s="97">
        <f aca="true" t="shared" si="29" ref="P190:P252">M190</f>
        <v>0</v>
      </c>
      <c r="Q190" s="19"/>
      <c r="R190" s="19"/>
      <c r="S190" s="19"/>
      <c r="T190" s="19"/>
      <c r="U190" s="19"/>
      <c r="V190" s="19"/>
      <c r="W190" s="19"/>
      <c r="X190" s="19"/>
    </row>
    <row r="191" spans="1:24" ht="39" customHeight="1">
      <c r="A191" s="164"/>
      <c r="B191" s="18"/>
      <c r="C191" s="19"/>
      <c r="D191" s="199"/>
      <c r="E191" s="19" t="s">
        <v>1618</v>
      </c>
      <c r="F191" s="21"/>
      <c r="G191" s="183"/>
      <c r="H191" s="184"/>
      <c r="I191" s="184"/>
      <c r="J191" s="184"/>
      <c r="K191" s="19"/>
      <c r="L191" s="199"/>
      <c r="M191" s="19"/>
      <c r="N191" s="19"/>
      <c r="O191" s="207">
        <f t="shared" si="22"/>
        <v>0</v>
      </c>
      <c r="P191" s="97">
        <f t="shared" si="29"/>
        <v>0</v>
      </c>
      <c r="Q191" s="19"/>
      <c r="R191" s="19"/>
      <c r="S191" s="19"/>
      <c r="T191" s="19"/>
      <c r="U191" s="19"/>
      <c r="V191" s="19"/>
      <c r="W191" s="19"/>
      <c r="X191" s="19"/>
    </row>
    <row r="192" spans="1:24" ht="39" customHeight="1">
      <c r="A192" s="164"/>
      <c r="B192" s="18"/>
      <c r="C192" s="19"/>
      <c r="D192" s="199"/>
      <c r="E192" s="19" t="s">
        <v>1619</v>
      </c>
      <c r="F192" s="21"/>
      <c r="G192" s="183"/>
      <c r="H192" s="184"/>
      <c r="I192" s="184"/>
      <c r="J192" s="184"/>
      <c r="K192" s="19"/>
      <c r="L192" s="199"/>
      <c r="M192" s="19"/>
      <c r="N192" s="19"/>
      <c r="O192" s="207">
        <f t="shared" si="22"/>
        <v>0</v>
      </c>
      <c r="P192" s="97">
        <f t="shared" si="29"/>
        <v>0</v>
      </c>
      <c r="Q192" s="19"/>
      <c r="R192" s="19"/>
      <c r="S192" s="19"/>
      <c r="T192" s="19"/>
      <c r="U192" s="19"/>
      <c r="V192" s="19"/>
      <c r="W192" s="19"/>
      <c r="X192" s="19"/>
    </row>
    <row r="193" spans="1:24" ht="39" customHeight="1">
      <c r="A193" s="164"/>
      <c r="B193" s="18"/>
      <c r="C193" s="19"/>
      <c r="D193" s="199"/>
      <c r="E193" s="19" t="s">
        <v>1620</v>
      </c>
      <c r="F193" s="21"/>
      <c r="G193" s="183"/>
      <c r="H193" s="184"/>
      <c r="I193" s="184"/>
      <c r="J193" s="184"/>
      <c r="K193" s="19"/>
      <c r="L193" s="199"/>
      <c r="M193" s="19"/>
      <c r="N193" s="19"/>
      <c r="O193" s="207">
        <f t="shared" si="22"/>
        <v>0</v>
      </c>
      <c r="P193" s="97">
        <f t="shared" si="29"/>
        <v>0</v>
      </c>
      <c r="Q193" s="19"/>
      <c r="R193" s="19"/>
      <c r="S193" s="19"/>
      <c r="T193" s="19"/>
      <c r="U193" s="19"/>
      <c r="V193" s="19"/>
      <c r="W193" s="19"/>
      <c r="X193" s="19"/>
    </row>
    <row r="194" spans="1:24" ht="39" customHeight="1">
      <c r="A194" s="164"/>
      <c r="B194" s="18"/>
      <c r="C194" s="19"/>
      <c r="D194" s="199"/>
      <c r="E194" s="19" t="s">
        <v>778</v>
      </c>
      <c r="F194" s="21" t="str">
        <f>E194</f>
        <v>Thôn Tà Đủ</v>
      </c>
      <c r="G194" s="183"/>
      <c r="H194" s="184" t="str">
        <f>F194</f>
        <v>Thôn Tà Đủ</v>
      </c>
      <c r="I194" s="184"/>
      <c r="J194" s="184"/>
      <c r="K194" s="19"/>
      <c r="L194" s="199"/>
      <c r="M194" s="202" t="str">
        <f>H194</f>
        <v>Thôn Tà Đủ</v>
      </c>
      <c r="N194" s="202"/>
      <c r="O194" s="207">
        <f t="shared" si="22"/>
        <v>0</v>
      </c>
      <c r="P194" s="97" t="str">
        <f t="shared" si="29"/>
        <v>Thôn Tà Đủ</v>
      </c>
      <c r="Q194" s="202"/>
      <c r="R194" s="202"/>
      <c r="S194" s="202"/>
      <c r="T194" s="202"/>
      <c r="U194" s="202"/>
      <c r="V194" s="202"/>
      <c r="W194" s="202"/>
      <c r="X194" s="19"/>
    </row>
    <row r="195" spans="1:24" ht="39" customHeight="1">
      <c r="A195" s="164">
        <v>2</v>
      </c>
      <c r="B195" s="18"/>
      <c r="C195" s="17" t="s">
        <v>1621</v>
      </c>
      <c r="D195" s="119" t="s">
        <v>5</v>
      </c>
      <c r="E195" s="17">
        <v>8</v>
      </c>
      <c r="F195" s="21">
        <v>1</v>
      </c>
      <c r="G195" s="183"/>
      <c r="H195" s="184"/>
      <c r="I195" s="184"/>
      <c r="J195" s="184"/>
      <c r="K195" s="19"/>
      <c r="L195" s="199"/>
      <c r="M195" s="19"/>
      <c r="N195" s="19"/>
      <c r="O195" s="207">
        <f t="shared" si="22"/>
        <v>0</v>
      </c>
      <c r="P195" s="97">
        <f t="shared" si="29"/>
        <v>0</v>
      </c>
      <c r="Q195" s="19"/>
      <c r="R195" s="19"/>
      <c r="S195" s="19"/>
      <c r="T195" s="19"/>
      <c r="U195" s="19"/>
      <c r="V195" s="19"/>
      <c r="W195" s="19"/>
      <c r="X195" s="19"/>
    </row>
    <row r="196" spans="1:24" ht="39" customHeight="1">
      <c r="A196" s="164"/>
      <c r="B196" s="18"/>
      <c r="C196" s="19"/>
      <c r="D196" s="199"/>
      <c r="E196" s="19" t="s">
        <v>1622</v>
      </c>
      <c r="F196" s="21"/>
      <c r="G196" s="183"/>
      <c r="H196" s="184"/>
      <c r="I196" s="184"/>
      <c r="J196" s="184"/>
      <c r="K196" s="19"/>
      <c r="L196" s="199"/>
      <c r="M196" s="19"/>
      <c r="N196" s="19"/>
      <c r="O196" s="207">
        <f t="shared" si="22"/>
        <v>0</v>
      </c>
      <c r="P196" s="97">
        <f t="shared" si="29"/>
        <v>0</v>
      </c>
      <c r="Q196" s="19"/>
      <c r="R196" s="19"/>
      <c r="S196" s="19"/>
      <c r="T196" s="19"/>
      <c r="U196" s="19"/>
      <c r="V196" s="19"/>
      <c r="W196" s="19"/>
      <c r="X196" s="19"/>
    </row>
    <row r="197" spans="1:24" ht="39" customHeight="1">
      <c r="A197" s="164"/>
      <c r="B197" s="18"/>
      <c r="C197" s="19"/>
      <c r="D197" s="199"/>
      <c r="E197" s="19" t="s">
        <v>1623</v>
      </c>
      <c r="F197" s="21"/>
      <c r="G197" s="183"/>
      <c r="H197" s="184"/>
      <c r="I197" s="184"/>
      <c r="J197" s="184"/>
      <c r="K197" s="19"/>
      <c r="L197" s="199"/>
      <c r="M197" s="19"/>
      <c r="N197" s="19"/>
      <c r="O197" s="207">
        <f t="shared" si="22"/>
        <v>0</v>
      </c>
      <c r="P197" s="97">
        <f t="shared" si="29"/>
        <v>0</v>
      </c>
      <c r="Q197" s="19"/>
      <c r="R197" s="19"/>
      <c r="S197" s="19"/>
      <c r="T197" s="19"/>
      <c r="U197" s="19"/>
      <c r="V197" s="19"/>
      <c r="W197" s="19"/>
      <c r="X197" s="19"/>
    </row>
    <row r="198" spans="1:24" ht="39" customHeight="1">
      <c r="A198" s="164"/>
      <c r="B198" s="18"/>
      <c r="C198" s="19"/>
      <c r="D198" s="199"/>
      <c r="E198" s="19" t="s">
        <v>1624</v>
      </c>
      <c r="F198" s="21"/>
      <c r="G198" s="183"/>
      <c r="H198" s="184"/>
      <c r="I198" s="184"/>
      <c r="J198" s="184"/>
      <c r="K198" s="19"/>
      <c r="L198" s="199"/>
      <c r="M198" s="19"/>
      <c r="N198" s="19"/>
      <c r="O198" s="207">
        <f t="shared" si="22"/>
        <v>0</v>
      </c>
      <c r="P198" s="97">
        <f t="shared" si="29"/>
        <v>0</v>
      </c>
      <c r="Q198" s="19"/>
      <c r="R198" s="19"/>
      <c r="S198" s="19"/>
      <c r="T198" s="19"/>
      <c r="U198" s="19"/>
      <c r="V198" s="19"/>
      <c r="W198" s="19"/>
      <c r="X198" s="19"/>
    </row>
    <row r="199" spans="1:24" ht="39" customHeight="1">
      <c r="A199" s="164"/>
      <c r="B199" s="18"/>
      <c r="C199" s="19"/>
      <c r="D199" s="199"/>
      <c r="E199" s="19" t="s">
        <v>1625</v>
      </c>
      <c r="F199" s="21"/>
      <c r="G199" s="183"/>
      <c r="H199" s="184"/>
      <c r="I199" s="184"/>
      <c r="J199" s="184"/>
      <c r="K199" s="19"/>
      <c r="L199" s="199"/>
      <c r="M199" s="19"/>
      <c r="N199" s="19"/>
      <c r="O199" s="207">
        <f t="shared" si="22"/>
        <v>0</v>
      </c>
      <c r="P199" s="97">
        <f t="shared" si="29"/>
        <v>0</v>
      </c>
      <c r="Q199" s="19"/>
      <c r="R199" s="19"/>
      <c r="S199" s="19"/>
      <c r="T199" s="19"/>
      <c r="U199" s="19"/>
      <c r="V199" s="19"/>
      <c r="W199" s="19"/>
      <c r="X199" s="19"/>
    </row>
    <row r="200" spans="1:24" ht="39" customHeight="1">
      <c r="A200" s="164"/>
      <c r="B200" s="18"/>
      <c r="C200" s="19"/>
      <c r="D200" s="199"/>
      <c r="E200" s="19" t="s">
        <v>1626</v>
      </c>
      <c r="F200" s="21"/>
      <c r="G200" s="183"/>
      <c r="H200" s="184"/>
      <c r="I200" s="184"/>
      <c r="J200" s="184"/>
      <c r="K200" s="19"/>
      <c r="L200" s="199"/>
      <c r="M200" s="19"/>
      <c r="N200" s="19"/>
      <c r="O200" s="207">
        <f t="shared" si="22"/>
        <v>0</v>
      </c>
      <c r="P200" s="97">
        <f t="shared" si="29"/>
        <v>0</v>
      </c>
      <c r="Q200" s="19"/>
      <c r="R200" s="19"/>
      <c r="S200" s="19"/>
      <c r="T200" s="19"/>
      <c r="U200" s="19"/>
      <c r="V200" s="19"/>
      <c r="W200" s="19"/>
      <c r="X200" s="19"/>
    </row>
    <row r="201" spans="1:24" ht="39" customHeight="1">
      <c r="A201" s="164"/>
      <c r="B201" s="18"/>
      <c r="C201" s="19"/>
      <c r="D201" s="199"/>
      <c r="E201" s="19" t="s">
        <v>1627</v>
      </c>
      <c r="F201" s="21"/>
      <c r="G201" s="183"/>
      <c r="H201" s="184"/>
      <c r="I201" s="184"/>
      <c r="J201" s="184"/>
      <c r="K201" s="19"/>
      <c r="L201" s="199"/>
      <c r="M201" s="19"/>
      <c r="N201" s="19"/>
      <c r="O201" s="207">
        <f t="shared" si="22"/>
        <v>0</v>
      </c>
      <c r="P201" s="97">
        <f t="shared" si="29"/>
        <v>0</v>
      </c>
      <c r="Q201" s="19"/>
      <c r="R201" s="19"/>
      <c r="S201" s="19"/>
      <c r="T201" s="19"/>
      <c r="U201" s="19"/>
      <c r="V201" s="19"/>
      <c r="W201" s="19"/>
      <c r="X201" s="19"/>
    </row>
    <row r="202" spans="1:24" ht="39" customHeight="1">
      <c r="A202" s="164"/>
      <c r="B202" s="18"/>
      <c r="C202" s="19"/>
      <c r="D202" s="199"/>
      <c r="E202" s="19" t="s">
        <v>768</v>
      </c>
      <c r="F202" s="21" t="str">
        <f>E202</f>
        <v>Khối 6</v>
      </c>
      <c r="G202" s="183"/>
      <c r="H202" s="184" t="str">
        <f>F202</f>
        <v>Khối 6</v>
      </c>
      <c r="I202" s="184"/>
      <c r="J202" s="184"/>
      <c r="K202" s="19"/>
      <c r="L202" s="199"/>
      <c r="M202" s="202" t="str">
        <f>H202</f>
        <v>Khối 6</v>
      </c>
      <c r="N202" s="202"/>
      <c r="O202" s="207">
        <f t="shared" si="22"/>
        <v>0</v>
      </c>
      <c r="P202" s="97" t="str">
        <f t="shared" si="29"/>
        <v>Khối 6</v>
      </c>
      <c r="Q202" s="202"/>
      <c r="R202" s="202"/>
      <c r="S202" s="202"/>
      <c r="T202" s="202"/>
      <c r="U202" s="202"/>
      <c r="V202" s="202"/>
      <c r="W202" s="202"/>
      <c r="X202" s="19"/>
    </row>
    <row r="203" spans="1:24" ht="39" customHeight="1">
      <c r="A203" s="164"/>
      <c r="B203" s="18"/>
      <c r="C203" s="19"/>
      <c r="D203" s="199"/>
      <c r="E203" s="19" t="s">
        <v>1628</v>
      </c>
      <c r="F203" s="21"/>
      <c r="G203" s="183"/>
      <c r="H203" s="184"/>
      <c r="I203" s="184"/>
      <c r="J203" s="184"/>
      <c r="K203" s="19"/>
      <c r="L203" s="199"/>
      <c r="M203" s="19"/>
      <c r="N203" s="19"/>
      <c r="O203" s="207">
        <f t="shared" si="22"/>
        <v>0</v>
      </c>
      <c r="P203" s="97">
        <f t="shared" si="29"/>
        <v>0</v>
      </c>
      <c r="Q203" s="19"/>
      <c r="R203" s="19"/>
      <c r="S203" s="19"/>
      <c r="T203" s="19"/>
      <c r="U203" s="19"/>
      <c r="V203" s="19"/>
      <c r="W203" s="19"/>
      <c r="X203" s="19"/>
    </row>
    <row r="204" spans="1:24" ht="39" customHeight="1">
      <c r="A204" s="164">
        <v>4</v>
      </c>
      <c r="B204" s="18"/>
      <c r="C204" s="17" t="s">
        <v>769</v>
      </c>
      <c r="D204" s="119" t="s">
        <v>5</v>
      </c>
      <c r="E204" s="17">
        <v>8</v>
      </c>
      <c r="F204" s="21">
        <v>4</v>
      </c>
      <c r="G204" s="183"/>
      <c r="H204" s="184"/>
      <c r="I204" s="184"/>
      <c r="J204" s="184"/>
      <c r="K204" s="19"/>
      <c r="L204" s="199"/>
      <c r="M204" s="19"/>
      <c r="N204" s="19"/>
      <c r="O204" s="207">
        <f t="shared" si="22"/>
        <v>0</v>
      </c>
      <c r="P204" s="97">
        <f t="shared" si="29"/>
        <v>0</v>
      </c>
      <c r="Q204" s="19"/>
      <c r="R204" s="19"/>
      <c r="S204" s="19"/>
      <c r="T204" s="19"/>
      <c r="U204" s="19"/>
      <c r="V204" s="19"/>
      <c r="W204" s="19"/>
      <c r="X204" s="19"/>
    </row>
    <row r="205" spans="1:24" ht="39" customHeight="1">
      <c r="A205" s="164"/>
      <c r="B205" s="18"/>
      <c r="C205" s="19"/>
      <c r="D205" s="199"/>
      <c r="E205" s="19" t="s">
        <v>1641</v>
      </c>
      <c r="F205" s="21"/>
      <c r="G205" s="183"/>
      <c r="H205" s="184"/>
      <c r="I205" s="184"/>
      <c r="J205" s="184"/>
      <c r="K205" s="19"/>
      <c r="L205" s="199"/>
      <c r="M205" s="19"/>
      <c r="N205" s="19"/>
      <c r="O205" s="207">
        <f t="shared" si="22"/>
        <v>0</v>
      </c>
      <c r="P205" s="97">
        <f t="shared" si="29"/>
        <v>0</v>
      </c>
      <c r="Q205" s="19"/>
      <c r="R205" s="19"/>
      <c r="S205" s="19"/>
      <c r="T205" s="19"/>
      <c r="U205" s="19"/>
      <c r="V205" s="19"/>
      <c r="W205" s="19"/>
      <c r="X205" s="19"/>
    </row>
    <row r="206" spans="1:24" ht="39" customHeight="1">
      <c r="A206" s="164"/>
      <c r="B206" s="18"/>
      <c r="C206" s="19"/>
      <c r="D206" s="199"/>
      <c r="E206" s="19" t="s">
        <v>1642</v>
      </c>
      <c r="F206" s="21"/>
      <c r="G206" s="183"/>
      <c r="H206" s="184"/>
      <c r="I206" s="184"/>
      <c r="J206" s="184"/>
      <c r="K206" s="19"/>
      <c r="L206" s="199"/>
      <c r="M206" s="19"/>
      <c r="N206" s="19"/>
      <c r="O206" s="207">
        <f t="shared" si="22"/>
        <v>0</v>
      </c>
      <c r="P206" s="97">
        <f t="shared" si="29"/>
        <v>0</v>
      </c>
      <c r="Q206" s="19"/>
      <c r="R206" s="19"/>
      <c r="S206" s="19"/>
      <c r="T206" s="19"/>
      <c r="U206" s="19"/>
      <c r="V206" s="19"/>
      <c r="W206" s="19"/>
      <c r="X206" s="19"/>
    </row>
    <row r="207" spans="1:24" ht="39" customHeight="1">
      <c r="A207" s="164"/>
      <c r="B207" s="18"/>
      <c r="C207" s="19"/>
      <c r="D207" s="199"/>
      <c r="E207" s="19" t="s">
        <v>1643</v>
      </c>
      <c r="F207" s="21"/>
      <c r="G207" s="183"/>
      <c r="H207" s="184"/>
      <c r="I207" s="184"/>
      <c r="J207" s="184"/>
      <c r="K207" s="19"/>
      <c r="L207" s="199"/>
      <c r="M207" s="19"/>
      <c r="N207" s="19"/>
      <c r="O207" s="207">
        <f t="shared" si="22"/>
        <v>0</v>
      </c>
      <c r="P207" s="97">
        <f t="shared" si="29"/>
        <v>0</v>
      </c>
      <c r="Q207" s="19"/>
      <c r="R207" s="19"/>
      <c r="S207" s="19"/>
      <c r="T207" s="19"/>
      <c r="U207" s="19"/>
      <c r="V207" s="19"/>
      <c r="W207" s="19"/>
      <c r="X207" s="19"/>
    </row>
    <row r="208" spans="1:24" ht="39" customHeight="1">
      <c r="A208" s="164"/>
      <c r="B208" s="18"/>
      <c r="C208" s="19"/>
      <c r="D208" s="199"/>
      <c r="E208" s="19" t="s">
        <v>1644</v>
      </c>
      <c r="F208" s="21"/>
      <c r="G208" s="183"/>
      <c r="H208" s="184"/>
      <c r="I208" s="184"/>
      <c r="J208" s="184"/>
      <c r="K208" s="19"/>
      <c r="L208" s="199"/>
      <c r="M208" s="19"/>
      <c r="N208" s="19"/>
      <c r="O208" s="207">
        <f t="shared" si="22"/>
        <v>0</v>
      </c>
      <c r="P208" s="97">
        <f t="shared" si="29"/>
        <v>0</v>
      </c>
      <c r="Q208" s="19"/>
      <c r="R208" s="19"/>
      <c r="S208" s="19"/>
      <c r="T208" s="19"/>
      <c r="U208" s="19"/>
      <c r="V208" s="19"/>
      <c r="W208" s="19"/>
      <c r="X208" s="19"/>
    </row>
    <row r="209" spans="1:24" ht="39" customHeight="1">
      <c r="A209" s="164"/>
      <c r="B209" s="18"/>
      <c r="C209" s="19"/>
      <c r="D209" s="199"/>
      <c r="E209" s="19" t="s">
        <v>1645</v>
      </c>
      <c r="F209" s="21" t="str">
        <f>E209</f>
        <v>Bản Bù</v>
      </c>
      <c r="G209" s="183"/>
      <c r="H209" s="184" t="str">
        <f>E209</f>
        <v>Bản Bù</v>
      </c>
      <c r="I209" s="184"/>
      <c r="J209" s="184"/>
      <c r="K209" s="19"/>
      <c r="L209" s="199"/>
      <c r="M209" s="202" t="str">
        <f>H209</f>
        <v>Bản Bù</v>
      </c>
      <c r="N209" s="202"/>
      <c r="O209" s="207">
        <f t="shared" si="22"/>
        <v>0</v>
      </c>
      <c r="P209" s="97" t="str">
        <f t="shared" si="29"/>
        <v>Bản Bù</v>
      </c>
      <c r="Q209" s="202"/>
      <c r="R209" s="202"/>
      <c r="S209" s="202"/>
      <c r="T209" s="202"/>
      <c r="U209" s="202"/>
      <c r="V209" s="202"/>
      <c r="W209" s="202"/>
      <c r="X209" s="19"/>
    </row>
    <row r="210" spans="1:24" ht="39" customHeight="1">
      <c r="A210" s="164"/>
      <c r="B210" s="18"/>
      <c r="C210" s="19"/>
      <c r="D210" s="199"/>
      <c r="E210" s="19" t="s">
        <v>1646</v>
      </c>
      <c r="F210" s="21" t="str">
        <f>E210</f>
        <v>Bản Cồn</v>
      </c>
      <c r="G210" s="183"/>
      <c r="H210" s="184" t="str">
        <f>E210</f>
        <v>Bản Cồn</v>
      </c>
      <c r="I210" s="184"/>
      <c r="J210" s="184"/>
      <c r="K210" s="19"/>
      <c r="L210" s="199"/>
      <c r="M210" s="202" t="str">
        <f>H210</f>
        <v>Bản Cồn</v>
      </c>
      <c r="N210" s="202"/>
      <c r="O210" s="207">
        <f aca="true" t="shared" si="30" ref="O210:O273">L210</f>
        <v>0</v>
      </c>
      <c r="P210" s="97" t="str">
        <f t="shared" si="29"/>
        <v>Bản Cồn</v>
      </c>
      <c r="Q210" s="202"/>
      <c r="R210" s="202"/>
      <c r="S210" s="202"/>
      <c r="T210" s="202"/>
      <c r="U210" s="202"/>
      <c r="V210" s="202"/>
      <c r="W210" s="202"/>
      <c r="X210" s="19"/>
    </row>
    <row r="211" spans="1:24" ht="39" customHeight="1">
      <c r="A211" s="164"/>
      <c r="B211" s="18"/>
      <c r="C211" s="19"/>
      <c r="D211" s="199"/>
      <c r="E211" s="19" t="s">
        <v>1647</v>
      </c>
      <c r="F211" s="21" t="str">
        <f>E211</f>
        <v>Bản Vây 1</v>
      </c>
      <c r="G211" s="183"/>
      <c r="H211" s="184" t="str">
        <f>E211</f>
        <v>Bản Vây 1</v>
      </c>
      <c r="I211" s="184"/>
      <c r="J211" s="350" t="s">
        <v>2012</v>
      </c>
      <c r="K211" s="19"/>
      <c r="L211" s="352"/>
      <c r="M211" s="352" t="s">
        <v>2013</v>
      </c>
      <c r="N211" s="204"/>
      <c r="O211" s="207">
        <f t="shared" si="30"/>
        <v>0</v>
      </c>
      <c r="P211" s="374" t="str">
        <f t="shared" si="29"/>
        <v>Bản Làng Vây</v>
      </c>
      <c r="Q211" s="204"/>
      <c r="R211" s="204"/>
      <c r="S211" s="204"/>
      <c r="T211" s="204"/>
      <c r="U211" s="204"/>
      <c r="V211" s="204"/>
      <c r="W211" s="204"/>
      <c r="X211" s="19"/>
    </row>
    <row r="212" spans="1:24" ht="39" customHeight="1">
      <c r="A212" s="164"/>
      <c r="B212" s="18"/>
      <c r="C212" s="19"/>
      <c r="D212" s="199"/>
      <c r="E212" s="19" t="s">
        <v>1648</v>
      </c>
      <c r="F212" s="21" t="str">
        <f>E212</f>
        <v>Bản Vây 2 (Vây Tầng)</v>
      </c>
      <c r="G212" s="183"/>
      <c r="H212" s="184" t="str">
        <f>E212</f>
        <v>Bản Vây 2 (Vây Tầng)</v>
      </c>
      <c r="I212" s="184"/>
      <c r="J212" s="351"/>
      <c r="K212" s="19"/>
      <c r="L212" s="353"/>
      <c r="M212" s="353"/>
      <c r="N212" s="201"/>
      <c r="O212" s="207">
        <f t="shared" si="30"/>
        <v>0</v>
      </c>
      <c r="P212" s="375"/>
      <c r="Q212" s="201"/>
      <c r="R212" s="201"/>
      <c r="S212" s="201"/>
      <c r="T212" s="201"/>
      <c r="U212" s="201"/>
      <c r="V212" s="201"/>
      <c r="W212" s="201"/>
      <c r="X212" s="19"/>
    </row>
    <row r="213" spans="1:24" ht="39" customHeight="1">
      <c r="A213" s="164">
        <v>5</v>
      </c>
      <c r="B213" s="18"/>
      <c r="C213" s="17" t="s">
        <v>775</v>
      </c>
      <c r="D213" s="119" t="s">
        <v>5</v>
      </c>
      <c r="E213" s="17">
        <v>10</v>
      </c>
      <c r="F213" s="21">
        <v>1</v>
      </c>
      <c r="G213" s="183"/>
      <c r="H213" s="184"/>
      <c r="I213" s="184"/>
      <c r="J213" s="184"/>
      <c r="K213" s="19"/>
      <c r="L213" s="199"/>
      <c r="M213" s="19"/>
      <c r="N213" s="19"/>
      <c r="O213" s="207">
        <f t="shared" si="30"/>
        <v>0</v>
      </c>
      <c r="P213" s="97">
        <f t="shared" si="29"/>
        <v>0</v>
      </c>
      <c r="Q213" s="19"/>
      <c r="R213" s="19"/>
      <c r="S213" s="19"/>
      <c r="T213" s="19"/>
      <c r="U213" s="19"/>
      <c r="V213" s="19"/>
      <c r="W213" s="19"/>
      <c r="X213" s="19"/>
    </row>
    <row r="214" spans="1:24" ht="39" customHeight="1">
      <c r="A214" s="164"/>
      <c r="B214" s="18"/>
      <c r="C214" s="19"/>
      <c r="D214" s="199"/>
      <c r="E214" s="19" t="s">
        <v>1649</v>
      </c>
      <c r="F214" s="21"/>
      <c r="G214" s="183"/>
      <c r="H214" s="184"/>
      <c r="I214" s="184"/>
      <c r="J214" s="184"/>
      <c r="K214" s="19"/>
      <c r="L214" s="199"/>
      <c r="M214" s="19"/>
      <c r="N214" s="19"/>
      <c r="O214" s="207">
        <f t="shared" si="30"/>
        <v>0</v>
      </c>
      <c r="P214" s="97">
        <f t="shared" si="29"/>
        <v>0</v>
      </c>
      <c r="Q214" s="19"/>
      <c r="R214" s="19"/>
      <c r="S214" s="19"/>
      <c r="T214" s="19"/>
      <c r="U214" s="19"/>
      <c r="V214" s="19"/>
      <c r="W214" s="19"/>
      <c r="X214" s="19"/>
    </row>
    <row r="215" spans="1:24" ht="39" customHeight="1">
      <c r="A215" s="164"/>
      <c r="B215" s="18"/>
      <c r="C215" s="19"/>
      <c r="D215" s="199"/>
      <c r="E215" s="19" t="s">
        <v>1650</v>
      </c>
      <c r="F215" s="21"/>
      <c r="G215" s="183"/>
      <c r="H215" s="184"/>
      <c r="I215" s="184"/>
      <c r="J215" s="184"/>
      <c r="K215" s="19"/>
      <c r="L215" s="199"/>
      <c r="M215" s="19"/>
      <c r="N215" s="19"/>
      <c r="O215" s="207">
        <f t="shared" si="30"/>
        <v>0</v>
      </c>
      <c r="P215" s="97">
        <f t="shared" si="29"/>
        <v>0</v>
      </c>
      <c r="Q215" s="19"/>
      <c r="R215" s="19"/>
      <c r="S215" s="19"/>
      <c r="T215" s="19"/>
      <c r="U215" s="19"/>
      <c r="V215" s="19"/>
      <c r="W215" s="19"/>
      <c r="X215" s="19"/>
    </row>
    <row r="216" spans="1:24" ht="39" customHeight="1">
      <c r="A216" s="164"/>
      <c r="B216" s="18"/>
      <c r="C216" s="19"/>
      <c r="D216" s="199"/>
      <c r="E216" s="19" t="s">
        <v>1651</v>
      </c>
      <c r="F216" s="21"/>
      <c r="G216" s="183"/>
      <c r="H216" s="184"/>
      <c r="I216" s="184"/>
      <c r="J216" s="184"/>
      <c r="K216" s="19"/>
      <c r="L216" s="199"/>
      <c r="M216" s="19"/>
      <c r="N216" s="19"/>
      <c r="O216" s="207">
        <f t="shared" si="30"/>
        <v>0</v>
      </c>
      <c r="P216" s="97">
        <f t="shared" si="29"/>
        <v>0</v>
      </c>
      <c r="Q216" s="19"/>
      <c r="R216" s="19"/>
      <c r="S216" s="19"/>
      <c r="T216" s="19"/>
      <c r="U216" s="19"/>
      <c r="V216" s="19"/>
      <c r="W216" s="19"/>
      <c r="X216" s="19"/>
    </row>
    <row r="217" spans="1:24" ht="39" customHeight="1">
      <c r="A217" s="164"/>
      <c r="B217" s="18"/>
      <c r="C217" s="19"/>
      <c r="D217" s="199"/>
      <c r="E217" s="19" t="s">
        <v>1652</v>
      </c>
      <c r="F217" s="21"/>
      <c r="G217" s="183"/>
      <c r="H217" s="184"/>
      <c r="I217" s="184"/>
      <c r="J217" s="184"/>
      <c r="K217" s="19"/>
      <c r="L217" s="199"/>
      <c r="M217" s="19"/>
      <c r="N217" s="19"/>
      <c r="O217" s="207">
        <f t="shared" si="30"/>
        <v>0</v>
      </c>
      <c r="P217" s="97">
        <f t="shared" si="29"/>
        <v>0</v>
      </c>
      <c r="Q217" s="19"/>
      <c r="R217" s="19"/>
      <c r="S217" s="19"/>
      <c r="T217" s="19"/>
      <c r="U217" s="19"/>
      <c r="V217" s="19"/>
      <c r="W217" s="19"/>
      <c r="X217" s="19"/>
    </row>
    <row r="218" spans="1:24" ht="39" customHeight="1">
      <c r="A218" s="164"/>
      <c r="B218" s="18"/>
      <c r="C218" s="19"/>
      <c r="D218" s="199"/>
      <c r="E218" s="19" t="s">
        <v>1653</v>
      </c>
      <c r="F218" s="21"/>
      <c r="G218" s="183"/>
      <c r="H218" s="184"/>
      <c r="I218" s="184"/>
      <c r="J218" s="184"/>
      <c r="K218" s="19"/>
      <c r="L218" s="199"/>
      <c r="M218" s="19"/>
      <c r="N218" s="19"/>
      <c r="O218" s="207">
        <f t="shared" si="30"/>
        <v>0</v>
      </c>
      <c r="P218" s="97">
        <f t="shared" si="29"/>
        <v>0</v>
      </c>
      <c r="Q218" s="19"/>
      <c r="R218" s="19"/>
      <c r="S218" s="19"/>
      <c r="T218" s="19"/>
      <c r="U218" s="19"/>
      <c r="V218" s="19"/>
      <c r="W218" s="19"/>
      <c r="X218" s="19"/>
    </row>
    <row r="219" spans="1:24" ht="39" customHeight="1">
      <c r="A219" s="164"/>
      <c r="B219" s="18"/>
      <c r="C219" s="19"/>
      <c r="D219" s="199"/>
      <c r="E219" s="19" t="s">
        <v>1654</v>
      </c>
      <c r="F219" s="21"/>
      <c r="G219" s="183"/>
      <c r="H219" s="184"/>
      <c r="I219" s="184"/>
      <c r="J219" s="184"/>
      <c r="K219" s="19"/>
      <c r="L219" s="199"/>
      <c r="M219" s="19"/>
      <c r="N219" s="19"/>
      <c r="O219" s="207">
        <f t="shared" si="30"/>
        <v>0</v>
      </c>
      <c r="P219" s="97">
        <f t="shared" si="29"/>
        <v>0</v>
      </c>
      <c r="Q219" s="19"/>
      <c r="R219" s="19"/>
      <c r="S219" s="19"/>
      <c r="T219" s="19"/>
      <c r="U219" s="19"/>
      <c r="V219" s="19"/>
      <c r="W219" s="19"/>
      <c r="X219" s="19"/>
    </row>
    <row r="220" spans="1:24" ht="39" customHeight="1">
      <c r="A220" s="164"/>
      <c r="B220" s="18"/>
      <c r="C220" s="19"/>
      <c r="D220" s="199"/>
      <c r="E220" s="19" t="s">
        <v>1655</v>
      </c>
      <c r="F220" s="21"/>
      <c r="G220" s="183"/>
      <c r="H220" s="184"/>
      <c r="I220" s="184"/>
      <c r="J220" s="184"/>
      <c r="K220" s="19"/>
      <c r="L220" s="199"/>
      <c r="M220" s="19"/>
      <c r="N220" s="19"/>
      <c r="O220" s="207">
        <f t="shared" si="30"/>
        <v>0</v>
      </c>
      <c r="P220" s="97">
        <f t="shared" si="29"/>
        <v>0</v>
      </c>
      <c r="Q220" s="19"/>
      <c r="R220" s="19"/>
      <c r="S220" s="19"/>
      <c r="T220" s="19"/>
      <c r="U220" s="19"/>
      <c r="V220" s="19"/>
      <c r="W220" s="19"/>
      <c r="X220" s="19"/>
    </row>
    <row r="221" spans="1:24" ht="39" customHeight="1">
      <c r="A221" s="164"/>
      <c r="B221" s="18"/>
      <c r="C221" s="19"/>
      <c r="D221" s="199"/>
      <c r="E221" s="19" t="s">
        <v>1656</v>
      </c>
      <c r="F221" s="21"/>
      <c r="G221" s="183"/>
      <c r="H221" s="184"/>
      <c r="I221" s="184"/>
      <c r="J221" s="184"/>
      <c r="K221" s="19"/>
      <c r="L221" s="199"/>
      <c r="M221" s="19"/>
      <c r="N221" s="19"/>
      <c r="O221" s="207">
        <f t="shared" si="30"/>
        <v>0</v>
      </c>
      <c r="P221" s="97">
        <f t="shared" si="29"/>
        <v>0</v>
      </c>
      <c r="Q221" s="19"/>
      <c r="R221" s="19"/>
      <c r="S221" s="19"/>
      <c r="T221" s="19"/>
      <c r="U221" s="19"/>
      <c r="V221" s="19"/>
      <c r="W221" s="19"/>
      <c r="X221" s="19"/>
    </row>
    <row r="222" spans="1:24" ht="39" customHeight="1">
      <c r="A222" s="164"/>
      <c r="B222" s="18"/>
      <c r="C222" s="19"/>
      <c r="D222" s="199"/>
      <c r="E222" s="19" t="s">
        <v>1657</v>
      </c>
      <c r="F222" s="21"/>
      <c r="G222" s="183"/>
      <c r="H222" s="184"/>
      <c r="I222" s="184"/>
      <c r="J222" s="184"/>
      <c r="K222" s="19"/>
      <c r="L222" s="199"/>
      <c r="M222" s="19"/>
      <c r="N222" s="19"/>
      <c r="O222" s="207">
        <f t="shared" si="30"/>
        <v>0</v>
      </c>
      <c r="P222" s="97">
        <f t="shared" si="29"/>
        <v>0</v>
      </c>
      <c r="Q222" s="19"/>
      <c r="R222" s="19"/>
      <c r="S222" s="19"/>
      <c r="T222" s="19"/>
      <c r="U222" s="19"/>
      <c r="V222" s="19"/>
      <c r="W222" s="19"/>
      <c r="X222" s="19"/>
    </row>
    <row r="223" spans="1:24" ht="39" customHeight="1">
      <c r="A223" s="164"/>
      <c r="B223" s="18"/>
      <c r="C223" s="19"/>
      <c r="D223" s="199"/>
      <c r="E223" s="19" t="s">
        <v>1658</v>
      </c>
      <c r="F223" s="21" t="str">
        <f>E223</f>
        <v>Thôn Làng vây</v>
      </c>
      <c r="G223" s="183"/>
      <c r="H223" s="184" t="str">
        <f>F223</f>
        <v>Thôn Làng vây</v>
      </c>
      <c r="I223" s="184"/>
      <c r="J223" s="184"/>
      <c r="K223" s="19"/>
      <c r="L223" s="199"/>
      <c r="M223" s="202" t="str">
        <f>H223</f>
        <v>Thôn Làng vây</v>
      </c>
      <c r="N223" s="202"/>
      <c r="O223" s="207">
        <f t="shared" si="30"/>
        <v>0</v>
      </c>
      <c r="P223" s="97" t="str">
        <f t="shared" si="29"/>
        <v>Thôn Làng vây</v>
      </c>
      <c r="Q223" s="202"/>
      <c r="R223" s="202"/>
      <c r="S223" s="202"/>
      <c r="T223" s="202"/>
      <c r="U223" s="202"/>
      <c r="V223" s="202"/>
      <c r="W223" s="202"/>
      <c r="X223" s="19"/>
    </row>
    <row r="224" spans="1:24" ht="39" customHeight="1">
      <c r="A224" s="164">
        <v>6</v>
      </c>
      <c r="B224" s="18"/>
      <c r="C224" s="17" t="s">
        <v>779</v>
      </c>
      <c r="D224" s="119" t="s">
        <v>5</v>
      </c>
      <c r="E224" s="17">
        <v>8</v>
      </c>
      <c r="F224" s="21">
        <v>2</v>
      </c>
      <c r="G224" s="183"/>
      <c r="H224" s="184"/>
      <c r="I224" s="184"/>
      <c r="J224" s="184"/>
      <c r="K224" s="19"/>
      <c r="L224" s="199"/>
      <c r="M224" s="19"/>
      <c r="N224" s="19"/>
      <c r="O224" s="207">
        <f t="shared" si="30"/>
        <v>0</v>
      </c>
      <c r="P224" s="97">
        <f t="shared" si="29"/>
        <v>0</v>
      </c>
      <c r="Q224" s="19"/>
      <c r="R224" s="19"/>
      <c r="S224" s="19"/>
      <c r="T224" s="19"/>
      <c r="U224" s="19"/>
      <c r="V224" s="19"/>
      <c r="W224" s="19"/>
      <c r="X224" s="19"/>
    </row>
    <row r="225" spans="1:24" ht="39" customHeight="1">
      <c r="A225" s="164"/>
      <c r="B225" s="18"/>
      <c r="C225" s="19"/>
      <c r="D225" s="199"/>
      <c r="E225" s="19" t="s">
        <v>1659</v>
      </c>
      <c r="F225" s="21"/>
      <c r="G225" s="183"/>
      <c r="H225" s="184"/>
      <c r="I225" s="184"/>
      <c r="J225" s="184"/>
      <c r="K225" s="19"/>
      <c r="L225" s="199"/>
      <c r="M225" s="19"/>
      <c r="N225" s="19"/>
      <c r="O225" s="207">
        <f t="shared" si="30"/>
        <v>0</v>
      </c>
      <c r="P225" s="97">
        <f t="shared" si="29"/>
        <v>0</v>
      </c>
      <c r="Q225" s="19"/>
      <c r="R225" s="19"/>
      <c r="S225" s="19"/>
      <c r="T225" s="19"/>
      <c r="U225" s="19"/>
      <c r="V225" s="19"/>
      <c r="W225" s="19"/>
      <c r="X225" s="19"/>
    </row>
    <row r="226" spans="1:24" ht="39" customHeight="1">
      <c r="A226" s="164"/>
      <c r="B226" s="18"/>
      <c r="C226" s="19"/>
      <c r="D226" s="199"/>
      <c r="E226" s="19" t="s">
        <v>1660</v>
      </c>
      <c r="F226" s="21"/>
      <c r="G226" s="183"/>
      <c r="H226" s="184"/>
      <c r="I226" s="184"/>
      <c r="J226" s="184"/>
      <c r="K226" s="19"/>
      <c r="L226" s="199"/>
      <c r="M226" s="19"/>
      <c r="N226" s="19"/>
      <c r="O226" s="207">
        <f t="shared" si="30"/>
        <v>0</v>
      </c>
      <c r="P226" s="97">
        <f t="shared" si="29"/>
        <v>0</v>
      </c>
      <c r="Q226" s="19"/>
      <c r="R226" s="19"/>
      <c r="S226" s="19"/>
      <c r="T226" s="19"/>
      <c r="U226" s="19"/>
      <c r="V226" s="19"/>
      <c r="W226" s="19"/>
      <c r="X226" s="19"/>
    </row>
    <row r="227" spans="1:24" ht="39" customHeight="1">
      <c r="A227" s="164"/>
      <c r="B227" s="18"/>
      <c r="C227" s="19"/>
      <c r="D227" s="199"/>
      <c r="E227" s="19" t="s">
        <v>1661</v>
      </c>
      <c r="F227" s="21"/>
      <c r="G227" s="183"/>
      <c r="H227" s="184"/>
      <c r="I227" s="184"/>
      <c r="J227" s="184"/>
      <c r="K227" s="19"/>
      <c r="L227" s="199"/>
      <c r="M227" s="19"/>
      <c r="N227" s="19"/>
      <c r="O227" s="207">
        <f t="shared" si="30"/>
        <v>0</v>
      </c>
      <c r="P227" s="97">
        <f t="shared" si="29"/>
        <v>0</v>
      </c>
      <c r="Q227" s="19"/>
      <c r="R227" s="19"/>
      <c r="S227" s="19"/>
      <c r="T227" s="19"/>
      <c r="U227" s="19"/>
      <c r="V227" s="19"/>
      <c r="W227" s="19"/>
      <c r="X227" s="19"/>
    </row>
    <row r="228" spans="1:24" ht="39" customHeight="1">
      <c r="A228" s="164"/>
      <c r="B228" s="18"/>
      <c r="C228" s="19"/>
      <c r="D228" s="199"/>
      <c r="E228" s="19" t="s">
        <v>1662</v>
      </c>
      <c r="F228" s="21"/>
      <c r="G228" s="183"/>
      <c r="H228" s="184"/>
      <c r="I228" s="184"/>
      <c r="J228" s="184"/>
      <c r="K228" s="19"/>
      <c r="L228" s="199"/>
      <c r="M228" s="19"/>
      <c r="N228" s="19"/>
      <c r="O228" s="207">
        <f t="shared" si="30"/>
        <v>0</v>
      </c>
      <c r="P228" s="97">
        <f t="shared" si="29"/>
        <v>0</v>
      </c>
      <c r="Q228" s="19"/>
      <c r="R228" s="19"/>
      <c r="S228" s="19"/>
      <c r="T228" s="19"/>
      <c r="U228" s="19"/>
      <c r="V228" s="19"/>
      <c r="W228" s="19"/>
      <c r="X228" s="19"/>
    </row>
    <row r="229" spans="1:24" ht="39" customHeight="1">
      <c r="A229" s="164"/>
      <c r="B229" s="18"/>
      <c r="C229" s="19"/>
      <c r="D229" s="199"/>
      <c r="E229" s="19" t="s">
        <v>1663</v>
      </c>
      <c r="F229" s="21"/>
      <c r="G229" s="183"/>
      <c r="H229" s="184"/>
      <c r="I229" s="184"/>
      <c r="J229" s="184"/>
      <c r="K229" s="19"/>
      <c r="L229" s="199"/>
      <c r="M229" s="19"/>
      <c r="N229" s="19"/>
      <c r="O229" s="207">
        <f t="shared" si="30"/>
        <v>0</v>
      </c>
      <c r="P229" s="97">
        <f t="shared" si="29"/>
        <v>0</v>
      </c>
      <c r="Q229" s="19"/>
      <c r="R229" s="19"/>
      <c r="S229" s="19"/>
      <c r="T229" s="19"/>
      <c r="U229" s="19"/>
      <c r="V229" s="19"/>
      <c r="W229" s="19"/>
      <c r="X229" s="19"/>
    </row>
    <row r="230" spans="1:24" ht="39" customHeight="1">
      <c r="A230" s="164"/>
      <c r="B230" s="18"/>
      <c r="C230" s="19"/>
      <c r="D230" s="199"/>
      <c r="E230" s="19" t="s">
        <v>1664</v>
      </c>
      <c r="F230" s="21"/>
      <c r="G230" s="183"/>
      <c r="H230" s="184"/>
      <c r="I230" s="184"/>
      <c r="J230" s="184"/>
      <c r="K230" s="19"/>
      <c r="L230" s="199"/>
      <c r="M230" s="19"/>
      <c r="N230" s="19"/>
      <c r="O230" s="207">
        <f t="shared" si="30"/>
        <v>0</v>
      </c>
      <c r="P230" s="97">
        <f t="shared" si="29"/>
        <v>0</v>
      </c>
      <c r="Q230" s="19"/>
      <c r="R230" s="19"/>
      <c r="S230" s="19"/>
      <c r="T230" s="19"/>
      <c r="U230" s="19"/>
      <c r="V230" s="19"/>
      <c r="W230" s="19"/>
      <c r="X230" s="19"/>
    </row>
    <row r="231" spans="1:24" ht="39" customHeight="1">
      <c r="A231" s="164"/>
      <c r="B231" s="18"/>
      <c r="C231" s="19"/>
      <c r="D231" s="199"/>
      <c r="E231" s="19" t="s">
        <v>1665</v>
      </c>
      <c r="F231" s="21" t="s">
        <v>780</v>
      </c>
      <c r="G231" s="183"/>
      <c r="H231" s="184" t="str">
        <f>F231</f>
        <v>Thôn Hà</v>
      </c>
      <c r="I231" s="184"/>
      <c r="J231" s="350" t="s">
        <v>2011</v>
      </c>
      <c r="K231" s="19"/>
      <c r="L231" s="199"/>
      <c r="M231" s="352" t="s">
        <v>122</v>
      </c>
      <c r="N231" s="204"/>
      <c r="O231" s="207">
        <f t="shared" si="30"/>
        <v>0</v>
      </c>
      <c r="P231" s="374" t="str">
        <f t="shared" si="29"/>
        <v>Thôn Hà Lệt</v>
      </c>
      <c r="Q231" s="204"/>
      <c r="R231" s="204"/>
      <c r="S231" s="362" t="str">
        <f>P231</f>
        <v>Thôn Hà Lệt</v>
      </c>
      <c r="T231" s="352">
        <v>4</v>
      </c>
      <c r="U231" s="204"/>
      <c r="V231" s="204"/>
      <c r="W231" s="204"/>
      <c r="X231" s="19"/>
    </row>
    <row r="232" spans="1:24" ht="39" customHeight="1">
      <c r="A232" s="164"/>
      <c r="B232" s="18"/>
      <c r="C232" s="19"/>
      <c r="D232" s="199"/>
      <c r="E232" s="19" t="s">
        <v>1666</v>
      </c>
      <c r="F232" s="21" t="s">
        <v>1925</v>
      </c>
      <c r="G232" s="183"/>
      <c r="H232" s="184" t="str">
        <f>F232</f>
        <v>Thôn lệt</v>
      </c>
      <c r="I232" s="184"/>
      <c r="J232" s="351"/>
      <c r="K232" s="19"/>
      <c r="L232" s="199"/>
      <c r="M232" s="353"/>
      <c r="N232" s="201"/>
      <c r="O232" s="207">
        <f t="shared" si="30"/>
        <v>0</v>
      </c>
      <c r="P232" s="375"/>
      <c r="Q232" s="201"/>
      <c r="R232" s="201"/>
      <c r="S232" s="353"/>
      <c r="T232" s="353"/>
      <c r="U232" s="201"/>
      <c r="V232" s="201"/>
      <c r="W232" s="201"/>
      <c r="X232" s="19"/>
    </row>
    <row r="233" spans="1:24" ht="39" customHeight="1">
      <c r="A233" s="164">
        <v>7</v>
      </c>
      <c r="B233" s="18"/>
      <c r="C233" s="17" t="s">
        <v>782</v>
      </c>
      <c r="D233" s="119" t="s">
        <v>5</v>
      </c>
      <c r="E233" s="17">
        <v>12</v>
      </c>
      <c r="F233" s="160">
        <v>2</v>
      </c>
      <c r="G233" s="183"/>
      <c r="H233" s="184"/>
      <c r="I233" s="184"/>
      <c r="J233" s="184"/>
      <c r="K233" s="19"/>
      <c r="L233" s="199"/>
      <c r="M233" s="19"/>
      <c r="N233" s="19"/>
      <c r="O233" s="207">
        <f t="shared" si="30"/>
        <v>0</v>
      </c>
      <c r="P233" s="97">
        <f t="shared" si="29"/>
        <v>0</v>
      </c>
      <c r="Q233" s="19"/>
      <c r="R233" s="19"/>
      <c r="S233" s="19"/>
      <c r="T233" s="19"/>
      <c r="U233" s="19"/>
      <c r="V233" s="19"/>
      <c r="W233" s="19"/>
      <c r="X233" s="19"/>
    </row>
    <row r="234" spans="1:24" ht="39" customHeight="1">
      <c r="A234" s="164"/>
      <c r="B234" s="18"/>
      <c r="C234" s="19"/>
      <c r="D234" s="199"/>
      <c r="E234" s="19" t="s">
        <v>1667</v>
      </c>
      <c r="F234" s="21"/>
      <c r="G234" s="183"/>
      <c r="H234" s="184"/>
      <c r="I234" s="184"/>
      <c r="J234" s="184"/>
      <c r="K234" s="19"/>
      <c r="L234" s="199"/>
      <c r="M234" s="19"/>
      <c r="N234" s="19"/>
      <c r="O234" s="207">
        <f t="shared" si="30"/>
        <v>0</v>
      </c>
      <c r="P234" s="97">
        <f t="shared" si="29"/>
        <v>0</v>
      </c>
      <c r="Q234" s="19"/>
      <c r="R234" s="19"/>
      <c r="S234" s="19"/>
      <c r="T234" s="19"/>
      <c r="U234" s="19"/>
      <c r="V234" s="19"/>
      <c r="W234" s="19"/>
      <c r="X234" s="19"/>
    </row>
    <row r="235" spans="1:24" ht="39" customHeight="1">
      <c r="A235" s="164"/>
      <c r="B235" s="18"/>
      <c r="C235" s="19"/>
      <c r="D235" s="199"/>
      <c r="E235" s="19" t="s">
        <v>1668</v>
      </c>
      <c r="F235" s="21"/>
      <c r="G235" s="183"/>
      <c r="H235" s="184"/>
      <c r="I235" s="184"/>
      <c r="J235" s="184"/>
      <c r="K235" s="19"/>
      <c r="L235" s="199"/>
      <c r="M235" s="19"/>
      <c r="N235" s="19"/>
      <c r="O235" s="207">
        <f t="shared" si="30"/>
        <v>0</v>
      </c>
      <c r="P235" s="97">
        <f t="shared" si="29"/>
        <v>0</v>
      </c>
      <c r="Q235" s="19"/>
      <c r="R235" s="19"/>
      <c r="S235" s="19"/>
      <c r="T235" s="19"/>
      <c r="U235" s="19"/>
      <c r="V235" s="19"/>
      <c r="W235" s="19"/>
      <c r="X235" s="19"/>
    </row>
    <row r="236" spans="1:24" ht="39" customHeight="1">
      <c r="A236" s="164"/>
      <c r="B236" s="18"/>
      <c r="C236" s="19"/>
      <c r="D236" s="199"/>
      <c r="E236" s="19" t="s">
        <v>1669</v>
      </c>
      <c r="F236" s="21"/>
      <c r="G236" s="183"/>
      <c r="H236" s="184"/>
      <c r="I236" s="184"/>
      <c r="J236" s="184"/>
      <c r="K236" s="19"/>
      <c r="L236" s="199"/>
      <c r="M236" s="19"/>
      <c r="N236" s="19"/>
      <c r="O236" s="207">
        <f t="shared" si="30"/>
        <v>0</v>
      </c>
      <c r="P236" s="97">
        <f t="shared" si="29"/>
        <v>0</v>
      </c>
      <c r="Q236" s="19"/>
      <c r="R236" s="19"/>
      <c r="S236" s="19"/>
      <c r="T236" s="19"/>
      <c r="U236" s="19"/>
      <c r="V236" s="19"/>
      <c r="W236" s="19"/>
      <c r="X236" s="19"/>
    </row>
    <row r="237" spans="1:24" ht="39" customHeight="1">
      <c r="A237" s="164"/>
      <c r="B237" s="18"/>
      <c r="C237" s="19"/>
      <c r="D237" s="199"/>
      <c r="E237" s="19" t="s">
        <v>1670</v>
      </c>
      <c r="F237" s="21"/>
      <c r="G237" s="183"/>
      <c r="H237" s="184"/>
      <c r="I237" s="184"/>
      <c r="J237" s="184"/>
      <c r="K237" s="19"/>
      <c r="L237" s="199"/>
      <c r="M237" s="19"/>
      <c r="N237" s="19"/>
      <c r="O237" s="207">
        <f t="shared" si="30"/>
        <v>0</v>
      </c>
      <c r="P237" s="97">
        <f t="shared" si="29"/>
        <v>0</v>
      </c>
      <c r="Q237" s="19"/>
      <c r="R237" s="19"/>
      <c r="S237" s="19"/>
      <c r="T237" s="19"/>
      <c r="U237" s="19"/>
      <c r="V237" s="19"/>
      <c r="W237" s="19"/>
      <c r="X237" s="19"/>
    </row>
    <row r="238" spans="1:24" ht="39" customHeight="1">
      <c r="A238" s="164"/>
      <c r="B238" s="18"/>
      <c r="C238" s="19"/>
      <c r="D238" s="199"/>
      <c r="E238" s="19" t="s">
        <v>1671</v>
      </c>
      <c r="F238" s="21"/>
      <c r="G238" s="183"/>
      <c r="H238" s="184"/>
      <c r="I238" s="184"/>
      <c r="J238" s="184"/>
      <c r="K238" s="19"/>
      <c r="L238" s="199"/>
      <c r="M238" s="19"/>
      <c r="N238" s="19"/>
      <c r="O238" s="207">
        <f t="shared" si="30"/>
        <v>0</v>
      </c>
      <c r="P238" s="97">
        <f t="shared" si="29"/>
        <v>0</v>
      </c>
      <c r="Q238" s="19"/>
      <c r="R238" s="19"/>
      <c r="S238" s="19"/>
      <c r="T238" s="19"/>
      <c r="U238" s="19"/>
      <c r="V238" s="19"/>
      <c r="W238" s="19"/>
      <c r="X238" s="19"/>
    </row>
    <row r="239" spans="1:24" ht="39" customHeight="1">
      <c r="A239" s="164"/>
      <c r="B239" s="18"/>
      <c r="C239" s="19"/>
      <c r="D239" s="199"/>
      <c r="E239" s="19" t="s">
        <v>1672</v>
      </c>
      <c r="F239" s="21"/>
      <c r="G239" s="183"/>
      <c r="H239" s="184"/>
      <c r="I239" s="184"/>
      <c r="J239" s="184"/>
      <c r="K239" s="19"/>
      <c r="L239" s="199"/>
      <c r="M239" s="19"/>
      <c r="N239" s="19"/>
      <c r="O239" s="207">
        <f t="shared" si="30"/>
        <v>0</v>
      </c>
      <c r="P239" s="97">
        <f t="shared" si="29"/>
        <v>0</v>
      </c>
      <c r="Q239" s="19"/>
      <c r="R239" s="19"/>
      <c r="S239" s="19"/>
      <c r="T239" s="19"/>
      <c r="U239" s="19"/>
      <c r="V239" s="19"/>
      <c r="W239" s="19"/>
      <c r="X239" s="19"/>
    </row>
    <row r="240" spans="1:24" ht="39" customHeight="1">
      <c r="A240" s="164"/>
      <c r="B240" s="18"/>
      <c r="C240" s="19"/>
      <c r="D240" s="199"/>
      <c r="E240" s="19" t="s">
        <v>1673</v>
      </c>
      <c r="F240" s="21"/>
      <c r="G240" s="183"/>
      <c r="H240" s="184"/>
      <c r="I240" s="184"/>
      <c r="J240" s="184"/>
      <c r="K240" s="19"/>
      <c r="L240" s="199"/>
      <c r="M240" s="19"/>
      <c r="N240" s="19"/>
      <c r="O240" s="207">
        <f t="shared" si="30"/>
        <v>0</v>
      </c>
      <c r="P240" s="97">
        <f t="shared" si="29"/>
        <v>0</v>
      </c>
      <c r="Q240" s="19"/>
      <c r="R240" s="19"/>
      <c r="S240" s="19"/>
      <c r="T240" s="19"/>
      <c r="U240" s="19"/>
      <c r="V240" s="19"/>
      <c r="W240" s="19"/>
      <c r="X240" s="19"/>
    </row>
    <row r="241" spans="1:24" ht="39" customHeight="1">
      <c r="A241" s="164"/>
      <c r="B241" s="18"/>
      <c r="C241" s="19"/>
      <c r="D241" s="199"/>
      <c r="E241" s="19" t="s">
        <v>1674</v>
      </c>
      <c r="F241" s="21"/>
      <c r="G241" s="183"/>
      <c r="H241" s="184"/>
      <c r="I241" s="184"/>
      <c r="J241" s="184"/>
      <c r="K241" s="19"/>
      <c r="L241" s="199"/>
      <c r="M241" s="19"/>
      <c r="N241" s="19"/>
      <c r="O241" s="207">
        <f t="shared" si="30"/>
        <v>0</v>
      </c>
      <c r="P241" s="97">
        <f t="shared" si="29"/>
        <v>0</v>
      </c>
      <c r="Q241" s="19"/>
      <c r="R241" s="19"/>
      <c r="S241" s="19"/>
      <c r="T241" s="19"/>
      <c r="U241" s="19"/>
      <c r="V241" s="19"/>
      <c r="W241" s="19"/>
      <c r="X241" s="19"/>
    </row>
    <row r="242" spans="1:24" ht="39" customHeight="1">
      <c r="A242" s="164"/>
      <c r="B242" s="18"/>
      <c r="C242" s="19"/>
      <c r="D242" s="199"/>
      <c r="E242" s="19" t="s">
        <v>1675</v>
      </c>
      <c r="F242" s="21"/>
      <c r="G242" s="183"/>
      <c r="H242" s="184"/>
      <c r="I242" s="184"/>
      <c r="J242" s="184"/>
      <c r="K242" s="19"/>
      <c r="L242" s="199"/>
      <c r="M242" s="19"/>
      <c r="N242" s="19"/>
      <c r="O242" s="207">
        <f t="shared" si="30"/>
        <v>0</v>
      </c>
      <c r="P242" s="97">
        <f t="shared" si="29"/>
        <v>0</v>
      </c>
      <c r="Q242" s="19"/>
      <c r="R242" s="19"/>
      <c r="S242" s="19"/>
      <c r="T242" s="19"/>
      <c r="U242" s="19"/>
      <c r="V242" s="19"/>
      <c r="W242" s="19"/>
      <c r="X242" s="19"/>
    </row>
    <row r="243" spans="1:24" ht="39" customHeight="1">
      <c r="A243" s="164"/>
      <c r="B243" s="18"/>
      <c r="C243" s="19"/>
      <c r="D243" s="199"/>
      <c r="E243" s="19" t="s">
        <v>1676</v>
      </c>
      <c r="F243" s="21"/>
      <c r="G243" s="183"/>
      <c r="H243" s="184"/>
      <c r="I243" s="184"/>
      <c r="J243" s="184"/>
      <c r="K243" s="19"/>
      <c r="L243" s="199"/>
      <c r="M243" s="19"/>
      <c r="N243" s="19"/>
      <c r="O243" s="207">
        <f t="shared" si="30"/>
        <v>0</v>
      </c>
      <c r="P243" s="97">
        <f t="shared" si="29"/>
        <v>0</v>
      </c>
      <c r="Q243" s="19"/>
      <c r="R243" s="19"/>
      <c r="S243" s="19"/>
      <c r="T243" s="19"/>
      <c r="U243" s="19"/>
      <c r="V243" s="19"/>
      <c r="W243" s="19"/>
      <c r="X243" s="19"/>
    </row>
    <row r="244" spans="1:24" ht="39" customHeight="1">
      <c r="A244" s="164"/>
      <c r="B244" s="18"/>
      <c r="C244" s="19"/>
      <c r="D244" s="199"/>
      <c r="E244" s="19" t="s">
        <v>1677</v>
      </c>
      <c r="F244" s="21" t="str">
        <f>E244</f>
        <v>Bản Khe Đá</v>
      </c>
      <c r="G244" s="183"/>
      <c r="H244" s="184" t="str">
        <f>F244</f>
        <v>Bản Khe Đá</v>
      </c>
      <c r="I244" s="184"/>
      <c r="J244" s="184"/>
      <c r="K244" s="19"/>
      <c r="L244" s="199"/>
      <c r="M244" s="202" t="str">
        <f>H244</f>
        <v>Bản Khe Đá</v>
      </c>
      <c r="N244" s="202"/>
      <c r="O244" s="207">
        <f t="shared" si="30"/>
        <v>0</v>
      </c>
      <c r="P244" s="97" t="str">
        <f t="shared" si="29"/>
        <v>Bản Khe Đá</v>
      </c>
      <c r="Q244" s="202"/>
      <c r="R244" s="202"/>
      <c r="S244" s="202"/>
      <c r="T244" s="202"/>
      <c r="U244" s="202"/>
      <c r="V244" s="202"/>
      <c r="W244" s="202"/>
      <c r="X244" s="19"/>
    </row>
    <row r="245" spans="1:24" ht="39" customHeight="1">
      <c r="A245" s="164"/>
      <c r="B245" s="18"/>
      <c r="C245" s="19"/>
      <c r="D245" s="199"/>
      <c r="E245" s="19" t="s">
        <v>1678</v>
      </c>
      <c r="F245" s="21" t="str">
        <f>E245</f>
        <v>Bản Ka Túp</v>
      </c>
      <c r="G245" s="183"/>
      <c r="H245" s="184" t="str">
        <f>F245</f>
        <v>Bản Ka Túp</v>
      </c>
      <c r="I245" s="184"/>
      <c r="J245" s="184"/>
      <c r="K245" s="19"/>
      <c r="L245" s="199"/>
      <c r="M245" s="202" t="str">
        <f>H245</f>
        <v>Bản Ka Túp</v>
      </c>
      <c r="N245" s="202"/>
      <c r="O245" s="207">
        <f t="shared" si="30"/>
        <v>0</v>
      </c>
      <c r="P245" s="97" t="str">
        <f t="shared" si="29"/>
        <v>Bản Ka Túp</v>
      </c>
      <c r="Q245" s="202"/>
      <c r="R245" s="202"/>
      <c r="S245" s="202" t="str">
        <f>P245</f>
        <v>Bản Ka Túp</v>
      </c>
      <c r="T245" s="202">
        <v>4</v>
      </c>
      <c r="U245" s="202"/>
      <c r="V245" s="202"/>
      <c r="W245" s="202"/>
      <c r="X245" s="19"/>
    </row>
    <row r="246" spans="1:24" ht="39" customHeight="1">
      <c r="A246" s="164">
        <v>8</v>
      </c>
      <c r="B246" s="18"/>
      <c r="C246" s="17" t="s">
        <v>785</v>
      </c>
      <c r="D246" s="119" t="s">
        <v>5</v>
      </c>
      <c r="E246" s="17">
        <v>13</v>
      </c>
      <c r="F246" s="160">
        <v>2</v>
      </c>
      <c r="G246" s="183"/>
      <c r="H246" s="184"/>
      <c r="I246" s="184"/>
      <c r="J246" s="184"/>
      <c r="K246" s="19"/>
      <c r="L246" s="199"/>
      <c r="M246" s="19"/>
      <c r="N246" s="19"/>
      <c r="O246" s="207">
        <f t="shared" si="30"/>
        <v>0</v>
      </c>
      <c r="P246" s="97">
        <f t="shared" si="29"/>
        <v>0</v>
      </c>
      <c r="Q246" s="19"/>
      <c r="R246" s="19"/>
      <c r="S246" s="19"/>
      <c r="T246" s="19"/>
      <c r="U246" s="19"/>
      <c r="V246" s="19"/>
      <c r="W246" s="19"/>
      <c r="X246" s="19"/>
    </row>
    <row r="247" spans="1:24" ht="39" customHeight="1">
      <c r="A247" s="164"/>
      <c r="B247" s="18"/>
      <c r="C247" s="19"/>
      <c r="D247" s="199"/>
      <c r="E247" s="19" t="s">
        <v>1679</v>
      </c>
      <c r="F247" s="21"/>
      <c r="G247" s="183"/>
      <c r="H247" s="184"/>
      <c r="I247" s="184"/>
      <c r="J247" s="184"/>
      <c r="K247" s="19"/>
      <c r="L247" s="199"/>
      <c r="M247" s="19"/>
      <c r="N247" s="19"/>
      <c r="O247" s="207">
        <f t="shared" si="30"/>
        <v>0</v>
      </c>
      <c r="P247" s="97">
        <f t="shared" si="29"/>
        <v>0</v>
      </c>
      <c r="Q247" s="19"/>
      <c r="R247" s="19"/>
      <c r="S247" s="19"/>
      <c r="T247" s="19"/>
      <c r="U247" s="19"/>
      <c r="V247" s="19"/>
      <c r="W247" s="19"/>
      <c r="X247" s="19"/>
    </row>
    <row r="248" spans="1:24" ht="39" customHeight="1">
      <c r="A248" s="164"/>
      <c r="B248" s="18"/>
      <c r="C248" s="19"/>
      <c r="D248" s="199"/>
      <c r="E248" s="19" t="s">
        <v>1680</v>
      </c>
      <c r="F248" s="21"/>
      <c r="G248" s="183"/>
      <c r="H248" s="184"/>
      <c r="I248" s="184"/>
      <c r="J248" s="184"/>
      <c r="K248" s="19"/>
      <c r="L248" s="199"/>
      <c r="M248" s="19"/>
      <c r="N248" s="19"/>
      <c r="O248" s="207">
        <f t="shared" si="30"/>
        <v>0</v>
      </c>
      <c r="P248" s="97">
        <f t="shared" si="29"/>
        <v>0</v>
      </c>
      <c r="Q248" s="19"/>
      <c r="R248" s="19"/>
      <c r="S248" s="19"/>
      <c r="T248" s="19"/>
      <c r="U248" s="19"/>
      <c r="V248" s="19"/>
      <c r="W248" s="19"/>
      <c r="X248" s="19"/>
    </row>
    <row r="249" spans="1:24" ht="39" customHeight="1">
      <c r="A249" s="164"/>
      <c r="B249" s="18"/>
      <c r="C249" s="19"/>
      <c r="D249" s="199"/>
      <c r="E249" s="19" t="s">
        <v>1681</v>
      </c>
      <c r="F249" s="21"/>
      <c r="G249" s="183"/>
      <c r="H249" s="184"/>
      <c r="I249" s="184"/>
      <c r="J249" s="184"/>
      <c r="K249" s="19"/>
      <c r="L249" s="199"/>
      <c r="M249" s="19"/>
      <c r="N249" s="19"/>
      <c r="O249" s="207">
        <f t="shared" si="30"/>
        <v>0</v>
      </c>
      <c r="P249" s="97">
        <f t="shared" si="29"/>
        <v>0</v>
      </c>
      <c r="Q249" s="19"/>
      <c r="R249" s="19"/>
      <c r="S249" s="19"/>
      <c r="T249" s="19"/>
      <c r="U249" s="19"/>
      <c r="V249" s="19"/>
      <c r="W249" s="19"/>
      <c r="X249" s="19"/>
    </row>
    <row r="250" spans="1:24" ht="39" customHeight="1">
      <c r="A250" s="164"/>
      <c r="B250" s="18"/>
      <c r="C250" s="19"/>
      <c r="D250" s="199"/>
      <c r="E250" s="19" t="s">
        <v>1682</v>
      </c>
      <c r="F250" s="21"/>
      <c r="G250" s="183"/>
      <c r="H250" s="184"/>
      <c r="I250" s="184"/>
      <c r="J250" s="184"/>
      <c r="K250" s="19"/>
      <c r="L250" s="199"/>
      <c r="M250" s="19"/>
      <c r="N250" s="19"/>
      <c r="O250" s="207">
        <f t="shared" si="30"/>
        <v>0</v>
      </c>
      <c r="P250" s="97">
        <f t="shared" si="29"/>
        <v>0</v>
      </c>
      <c r="Q250" s="19"/>
      <c r="R250" s="19"/>
      <c r="S250" s="19"/>
      <c r="T250" s="19"/>
      <c r="U250" s="19"/>
      <c r="V250" s="19"/>
      <c r="W250" s="19"/>
      <c r="X250" s="19"/>
    </row>
    <row r="251" spans="1:24" ht="39" customHeight="1">
      <c r="A251" s="164"/>
      <c r="B251" s="18"/>
      <c r="C251" s="19"/>
      <c r="D251" s="199"/>
      <c r="E251" s="19" t="s">
        <v>1683</v>
      </c>
      <c r="F251" s="21"/>
      <c r="G251" s="183"/>
      <c r="H251" s="184"/>
      <c r="I251" s="184"/>
      <c r="J251" s="184"/>
      <c r="K251" s="19"/>
      <c r="L251" s="199"/>
      <c r="M251" s="19"/>
      <c r="N251" s="19"/>
      <c r="O251" s="207">
        <f t="shared" si="30"/>
        <v>0</v>
      </c>
      <c r="P251" s="97">
        <f t="shared" si="29"/>
        <v>0</v>
      </c>
      <c r="Q251" s="19"/>
      <c r="R251" s="19"/>
      <c r="S251" s="19"/>
      <c r="T251" s="19"/>
      <c r="U251" s="19"/>
      <c r="V251" s="19"/>
      <c r="W251" s="19"/>
      <c r="X251" s="19"/>
    </row>
    <row r="252" spans="1:24" ht="39" customHeight="1">
      <c r="A252" s="164"/>
      <c r="B252" s="18"/>
      <c r="C252" s="19"/>
      <c r="D252" s="199"/>
      <c r="E252" s="19" t="s">
        <v>1684</v>
      </c>
      <c r="F252" s="21"/>
      <c r="G252" s="183"/>
      <c r="H252" s="184"/>
      <c r="I252" s="184"/>
      <c r="J252" s="184"/>
      <c r="K252" s="19"/>
      <c r="L252" s="199"/>
      <c r="M252" s="19"/>
      <c r="N252" s="19"/>
      <c r="O252" s="207">
        <f t="shared" si="30"/>
        <v>0</v>
      </c>
      <c r="P252" s="97">
        <f t="shared" si="29"/>
        <v>0</v>
      </c>
      <c r="Q252" s="19"/>
      <c r="R252" s="19"/>
      <c r="S252" s="19"/>
      <c r="T252" s="19"/>
      <c r="U252" s="19"/>
      <c r="V252" s="19"/>
      <c r="W252" s="19"/>
      <c r="X252" s="19"/>
    </row>
    <row r="253" spans="1:24" ht="39" customHeight="1">
      <c r="A253" s="164"/>
      <c r="B253" s="18"/>
      <c r="C253" s="19"/>
      <c r="D253" s="199"/>
      <c r="E253" s="19" t="s">
        <v>1685</v>
      </c>
      <c r="F253" s="21" t="str">
        <f>E253</f>
        <v>Thôn Bản Mới</v>
      </c>
      <c r="G253" s="183"/>
      <c r="H253" s="184" t="str">
        <f>F253</f>
        <v>Thôn Bản Mới</v>
      </c>
      <c r="I253" s="184"/>
      <c r="J253" s="184" t="s">
        <v>2010</v>
      </c>
      <c r="K253" s="19"/>
      <c r="L253" s="199"/>
      <c r="M253" s="19" t="s">
        <v>788</v>
      </c>
      <c r="N253" s="19"/>
      <c r="O253" s="207">
        <f t="shared" si="30"/>
        <v>0</v>
      </c>
      <c r="P253" s="97" t="str">
        <f aca="true" t="shared" si="31" ref="P253:P318">M253</f>
        <v>Thuận 1</v>
      </c>
      <c r="Q253" s="19"/>
      <c r="R253" s="19"/>
      <c r="S253" s="19"/>
      <c r="T253" s="19"/>
      <c r="U253" s="19"/>
      <c r="V253" s="19"/>
      <c r="W253" s="19"/>
      <c r="X253" s="209" t="s">
        <v>2019</v>
      </c>
    </row>
    <row r="254" spans="1:24" ht="39" customHeight="1">
      <c r="A254" s="164"/>
      <c r="B254" s="18"/>
      <c r="C254" s="19"/>
      <c r="D254" s="199"/>
      <c r="E254" s="19" t="s">
        <v>1686</v>
      </c>
      <c r="F254" s="21" t="s">
        <v>1924</v>
      </c>
      <c r="G254" s="183"/>
      <c r="H254" s="184" t="str">
        <f>F254</f>
        <v>Thôn úp Ly 2</v>
      </c>
      <c r="I254" s="184"/>
      <c r="J254" s="184"/>
      <c r="K254" s="19"/>
      <c r="L254" s="199"/>
      <c r="M254" s="202" t="str">
        <f>H254</f>
        <v>Thôn úp Ly 2</v>
      </c>
      <c r="N254" s="202"/>
      <c r="O254" s="207">
        <f t="shared" si="30"/>
        <v>0</v>
      </c>
      <c r="P254" s="97" t="str">
        <f t="shared" si="31"/>
        <v>Thôn úp Ly 2</v>
      </c>
      <c r="Q254" s="202"/>
      <c r="R254" s="202" t="str">
        <f>P254</f>
        <v>Thôn úp Ly 2</v>
      </c>
      <c r="S254" s="202"/>
      <c r="T254" s="202">
        <v>10</v>
      </c>
      <c r="U254" s="202"/>
      <c r="V254" s="202"/>
      <c r="W254" s="202"/>
      <c r="X254" s="19"/>
    </row>
    <row r="255" spans="1:24" ht="39" customHeight="1">
      <c r="A255" s="164"/>
      <c r="B255" s="18"/>
      <c r="C255" s="19"/>
      <c r="D255" s="199"/>
      <c r="E255" s="19" t="s">
        <v>1687</v>
      </c>
      <c r="F255" s="21"/>
      <c r="G255" s="183"/>
      <c r="H255" s="184"/>
      <c r="I255" s="184"/>
      <c r="J255" s="184"/>
      <c r="K255" s="19"/>
      <c r="L255" s="199"/>
      <c r="M255" s="19"/>
      <c r="N255" s="19"/>
      <c r="O255" s="207">
        <f t="shared" si="30"/>
        <v>0</v>
      </c>
      <c r="P255" s="97">
        <f t="shared" si="31"/>
        <v>0</v>
      </c>
      <c r="Q255" s="19"/>
      <c r="R255" s="19"/>
      <c r="S255" s="19"/>
      <c r="T255" s="19"/>
      <c r="U255" s="19"/>
      <c r="V255" s="19"/>
      <c r="W255" s="19"/>
      <c r="X255" s="19"/>
    </row>
    <row r="256" spans="1:24" ht="39" customHeight="1">
      <c r="A256" s="164"/>
      <c r="B256" s="18"/>
      <c r="C256" s="19"/>
      <c r="D256" s="199"/>
      <c r="E256" s="19" t="s">
        <v>1688</v>
      </c>
      <c r="F256" s="21"/>
      <c r="G256" s="183"/>
      <c r="H256" s="184"/>
      <c r="I256" s="184"/>
      <c r="J256" s="184"/>
      <c r="K256" s="19"/>
      <c r="L256" s="199"/>
      <c r="M256" s="19"/>
      <c r="N256" s="19"/>
      <c r="O256" s="207">
        <f t="shared" si="30"/>
        <v>0</v>
      </c>
      <c r="P256" s="97">
        <f t="shared" si="31"/>
        <v>0</v>
      </c>
      <c r="Q256" s="19"/>
      <c r="R256" s="19"/>
      <c r="S256" s="19"/>
      <c r="T256" s="19"/>
      <c r="U256" s="19"/>
      <c r="V256" s="19"/>
      <c r="W256" s="19"/>
      <c r="X256" s="19"/>
    </row>
    <row r="257" spans="1:24" ht="39" customHeight="1">
      <c r="A257" s="164"/>
      <c r="B257" s="18"/>
      <c r="C257" s="19"/>
      <c r="D257" s="199"/>
      <c r="E257" s="19" t="s">
        <v>1689</v>
      </c>
      <c r="F257" s="21"/>
      <c r="G257" s="183"/>
      <c r="H257" s="184"/>
      <c r="I257" s="184"/>
      <c r="J257" s="184"/>
      <c r="K257" s="19"/>
      <c r="L257" s="199"/>
      <c r="M257" s="19"/>
      <c r="N257" s="19"/>
      <c r="O257" s="207">
        <f t="shared" si="30"/>
        <v>0</v>
      </c>
      <c r="P257" s="97">
        <f t="shared" si="31"/>
        <v>0</v>
      </c>
      <c r="Q257" s="19"/>
      <c r="R257" s="19"/>
      <c r="S257" s="19"/>
      <c r="T257" s="19"/>
      <c r="U257" s="19"/>
      <c r="V257" s="19"/>
      <c r="W257" s="19"/>
      <c r="X257" s="19"/>
    </row>
    <row r="258" spans="1:24" ht="39" customHeight="1">
      <c r="A258" s="164"/>
      <c r="B258" s="18"/>
      <c r="C258" s="19"/>
      <c r="D258" s="199"/>
      <c r="E258" s="19" t="s">
        <v>1690</v>
      </c>
      <c r="F258" s="21"/>
      <c r="G258" s="183"/>
      <c r="H258" s="184"/>
      <c r="I258" s="184"/>
      <c r="J258" s="184"/>
      <c r="K258" s="19"/>
      <c r="L258" s="199"/>
      <c r="M258" s="19"/>
      <c r="N258" s="19"/>
      <c r="O258" s="207">
        <f t="shared" si="30"/>
        <v>0</v>
      </c>
      <c r="P258" s="97">
        <f t="shared" si="31"/>
        <v>0</v>
      </c>
      <c r="Q258" s="19"/>
      <c r="R258" s="19"/>
      <c r="S258" s="19"/>
      <c r="T258" s="19"/>
      <c r="U258" s="19"/>
      <c r="V258" s="19"/>
      <c r="W258" s="19"/>
      <c r="X258" s="19"/>
    </row>
    <row r="259" spans="1:24" ht="39" customHeight="1">
      <c r="A259" s="164"/>
      <c r="B259" s="18"/>
      <c r="C259" s="19"/>
      <c r="D259" s="199"/>
      <c r="E259" s="19" t="s">
        <v>1691</v>
      </c>
      <c r="F259" s="21"/>
      <c r="G259" s="183"/>
      <c r="H259" s="184"/>
      <c r="I259" s="184"/>
      <c r="J259" s="184"/>
      <c r="K259" s="19"/>
      <c r="L259" s="199"/>
      <c r="M259" s="19"/>
      <c r="N259" s="19"/>
      <c r="O259" s="207">
        <f t="shared" si="30"/>
        <v>0</v>
      </c>
      <c r="P259" s="97">
        <f t="shared" si="31"/>
        <v>0</v>
      </c>
      <c r="Q259" s="19"/>
      <c r="R259" s="19"/>
      <c r="S259" s="19"/>
      <c r="T259" s="19"/>
      <c r="U259" s="19"/>
      <c r="V259" s="19"/>
      <c r="W259" s="19"/>
      <c r="X259" s="19"/>
    </row>
    <row r="260" spans="1:24" ht="39" customHeight="1">
      <c r="A260" s="164">
        <v>9</v>
      </c>
      <c r="B260" s="18"/>
      <c r="C260" s="17" t="s">
        <v>714</v>
      </c>
      <c r="D260" s="119" t="s">
        <v>6</v>
      </c>
      <c r="E260" s="17">
        <v>10</v>
      </c>
      <c r="F260" s="160">
        <v>10</v>
      </c>
      <c r="G260" s="183" t="str">
        <f>C260</f>
        <v>Xã Thanh</v>
      </c>
      <c r="H260" s="184"/>
      <c r="I260" s="184"/>
      <c r="J260" s="184"/>
      <c r="K260" s="19" t="str">
        <f>C260</f>
        <v>Xã Thanh</v>
      </c>
      <c r="L260" s="199">
        <v>6</v>
      </c>
      <c r="M260" s="19"/>
      <c r="N260" s="206" t="str">
        <f>K260</f>
        <v>Xã Thanh</v>
      </c>
      <c r="O260" s="207">
        <f t="shared" si="30"/>
        <v>6</v>
      </c>
      <c r="P260" s="97">
        <f t="shared" si="31"/>
        <v>0</v>
      </c>
      <c r="Q260" s="19" t="str">
        <f>C260</f>
        <v>Xã Thanh</v>
      </c>
      <c r="R260" s="19"/>
      <c r="S260" s="19"/>
      <c r="T260" s="19">
        <v>12</v>
      </c>
      <c r="U260" s="19"/>
      <c r="V260" s="19"/>
      <c r="W260" s="19"/>
      <c r="X260" s="19"/>
    </row>
    <row r="261" spans="1:24" ht="39" customHeight="1">
      <c r="A261" s="164"/>
      <c r="B261" s="18"/>
      <c r="C261" s="19"/>
      <c r="D261" s="199"/>
      <c r="E261" s="19" t="s">
        <v>1692</v>
      </c>
      <c r="F261" s="21" t="str">
        <f>E261</f>
        <v>Bản 8 (Ba Loang)</v>
      </c>
      <c r="G261" s="183"/>
      <c r="H261" s="184" t="str">
        <f aca="true" t="shared" si="32" ref="H261:H270">F261</f>
        <v>Bản 8 (Ba Loang)</v>
      </c>
      <c r="I261" s="184"/>
      <c r="J261" s="350" t="s">
        <v>2002</v>
      </c>
      <c r="K261" s="19"/>
      <c r="L261" s="352" t="s">
        <v>716</v>
      </c>
      <c r="M261" s="19"/>
      <c r="N261" s="19"/>
      <c r="O261" s="350" t="str">
        <f t="shared" si="30"/>
        <v>Thôn Ba Viêng</v>
      </c>
      <c r="P261" s="97">
        <f t="shared" si="31"/>
        <v>0</v>
      </c>
      <c r="Q261" s="19"/>
      <c r="R261" s="354" t="str">
        <f>O261</f>
        <v>Thôn Ba Viêng</v>
      </c>
      <c r="S261" s="19"/>
      <c r="T261" s="382">
        <v>10</v>
      </c>
      <c r="U261" s="19"/>
      <c r="V261" s="19"/>
      <c r="W261" s="19"/>
      <c r="X261" s="19"/>
    </row>
    <row r="262" spans="1:24" ht="39" customHeight="1">
      <c r="A262" s="164"/>
      <c r="B262" s="18"/>
      <c r="C262" s="19"/>
      <c r="D262" s="199"/>
      <c r="E262" s="19" t="s">
        <v>1693</v>
      </c>
      <c r="F262" s="21" t="str">
        <f aca="true" t="shared" si="33" ref="F262:F270">E262</f>
        <v>Bản 9 (Rơ Viêng)</v>
      </c>
      <c r="G262" s="183"/>
      <c r="H262" s="184" t="str">
        <f t="shared" si="32"/>
        <v>Bản 9 (Rơ Viêng)</v>
      </c>
      <c r="I262" s="184"/>
      <c r="J262" s="351"/>
      <c r="K262" s="19"/>
      <c r="L262" s="353"/>
      <c r="M262" s="19"/>
      <c r="N262" s="19"/>
      <c r="O262" s="351"/>
      <c r="P262" s="97">
        <f t="shared" si="31"/>
        <v>0</v>
      </c>
      <c r="Q262" s="19"/>
      <c r="R262" s="355"/>
      <c r="S262" s="19"/>
      <c r="T262" s="379"/>
      <c r="U262" s="19"/>
      <c r="V262" s="19"/>
      <c r="W262" s="19"/>
      <c r="X262" s="19"/>
    </row>
    <row r="263" spans="1:24" ht="39" customHeight="1">
      <c r="A263" s="164"/>
      <c r="B263" s="18"/>
      <c r="C263" s="19"/>
      <c r="D263" s="199"/>
      <c r="E263" s="19" t="s">
        <v>1694</v>
      </c>
      <c r="F263" s="21" t="str">
        <f t="shared" si="33"/>
        <v>Bản 10 (Tà Nua)</v>
      </c>
      <c r="G263" s="183"/>
      <c r="H263" s="184" t="str">
        <f t="shared" si="32"/>
        <v>Bản 10 (Tà Nua)</v>
      </c>
      <c r="I263" s="184"/>
      <c r="J263" s="184"/>
      <c r="K263" s="19"/>
      <c r="L263" s="199" t="str">
        <f>E263</f>
        <v>Bản 10 (Tà Nua)</v>
      </c>
      <c r="M263" s="19"/>
      <c r="N263" s="19"/>
      <c r="O263" s="207" t="str">
        <f t="shared" si="30"/>
        <v>Bản 10 (Tà Nua)</v>
      </c>
      <c r="P263" s="97">
        <f t="shared" si="31"/>
        <v>0</v>
      </c>
      <c r="Q263" s="19"/>
      <c r="R263" s="202" t="str">
        <f>O263</f>
        <v>Bản 10 (Tà Nua)</v>
      </c>
      <c r="S263" s="19"/>
      <c r="T263" s="19">
        <v>10</v>
      </c>
      <c r="U263" s="19"/>
      <c r="V263" s="19"/>
      <c r="W263" s="19"/>
      <c r="X263" s="19"/>
    </row>
    <row r="264" spans="1:24" ht="39" customHeight="1">
      <c r="A264" s="164"/>
      <c r="B264" s="18"/>
      <c r="C264" s="19"/>
      <c r="D264" s="199"/>
      <c r="E264" s="19" t="s">
        <v>1695</v>
      </c>
      <c r="F264" s="21" t="str">
        <f t="shared" si="33"/>
        <v>Bản A Ho</v>
      </c>
      <c r="G264" s="183"/>
      <c r="H264" s="184" t="str">
        <f t="shared" si="32"/>
        <v>Bản A Ho</v>
      </c>
      <c r="I264" s="184"/>
      <c r="J264" s="184"/>
      <c r="K264" s="19"/>
      <c r="L264" s="199" t="str">
        <f>E264</f>
        <v>Bản A Ho</v>
      </c>
      <c r="M264" s="19"/>
      <c r="N264" s="19"/>
      <c r="O264" s="207" t="str">
        <f t="shared" si="30"/>
        <v>Bản A Ho</v>
      </c>
      <c r="P264" s="97">
        <f t="shared" si="31"/>
        <v>0</v>
      </c>
      <c r="Q264" s="19"/>
      <c r="R264" s="202" t="str">
        <f>O264</f>
        <v>Bản A Ho</v>
      </c>
      <c r="S264" s="19"/>
      <c r="T264" s="19">
        <v>10</v>
      </c>
      <c r="U264" s="19"/>
      <c r="V264" s="19"/>
      <c r="W264" s="19"/>
      <c r="X264" s="19"/>
    </row>
    <row r="265" spans="1:24" ht="39" customHeight="1">
      <c r="A265" s="164"/>
      <c r="B265" s="18"/>
      <c r="C265" s="19"/>
      <c r="D265" s="199"/>
      <c r="E265" s="19" t="s">
        <v>1696</v>
      </c>
      <c r="F265" s="21" t="str">
        <f t="shared" si="33"/>
        <v>Bản Thanh 1</v>
      </c>
      <c r="G265" s="183"/>
      <c r="H265" s="184" t="str">
        <f t="shared" si="32"/>
        <v>Bản Thanh 1</v>
      </c>
      <c r="I265" s="184"/>
      <c r="J265" s="184"/>
      <c r="K265" s="19"/>
      <c r="L265" s="199" t="str">
        <f>E265</f>
        <v>Bản Thanh 1</v>
      </c>
      <c r="M265" s="19"/>
      <c r="N265" s="19"/>
      <c r="O265" s="207" t="str">
        <f t="shared" si="30"/>
        <v>Bản Thanh 1</v>
      </c>
      <c r="P265" s="97">
        <f t="shared" si="31"/>
        <v>0</v>
      </c>
      <c r="Q265" s="19"/>
      <c r="R265" s="202" t="str">
        <f>O265</f>
        <v>Bản Thanh 1</v>
      </c>
      <c r="S265" s="19"/>
      <c r="T265" s="19">
        <v>10</v>
      </c>
      <c r="U265" s="19"/>
      <c r="V265" s="19"/>
      <c r="W265" s="19"/>
      <c r="X265" s="19"/>
    </row>
    <row r="266" spans="1:24" ht="39" customHeight="1">
      <c r="A266" s="164"/>
      <c r="B266" s="18"/>
      <c r="C266" s="19"/>
      <c r="D266" s="199"/>
      <c r="E266" s="19" t="s">
        <v>1697</v>
      </c>
      <c r="F266" s="21" t="str">
        <f t="shared" si="33"/>
        <v>Bản Thanh 4</v>
      </c>
      <c r="G266" s="183"/>
      <c r="H266" s="184" t="str">
        <f t="shared" si="32"/>
        <v>Bản Thanh 4</v>
      </c>
      <c r="I266" s="184"/>
      <c r="J266" s="350" t="s">
        <v>2003</v>
      </c>
      <c r="K266" s="19"/>
      <c r="L266" s="352" t="s">
        <v>724</v>
      </c>
      <c r="M266" s="19"/>
      <c r="N266" s="19"/>
      <c r="O266" s="350" t="str">
        <f t="shared" si="30"/>
        <v>Thôn Thanh Ô</v>
      </c>
      <c r="P266" s="97">
        <f t="shared" si="31"/>
        <v>0</v>
      </c>
      <c r="Q266" s="19"/>
      <c r="R266" s="260" t="s">
        <v>128</v>
      </c>
      <c r="S266" s="19"/>
      <c r="T266" s="260">
        <v>10</v>
      </c>
      <c r="U266" s="19"/>
      <c r="V266" s="19"/>
      <c r="W266" s="19"/>
      <c r="X266" s="19"/>
    </row>
    <row r="267" spans="1:24" ht="39" customHeight="1">
      <c r="A267" s="164"/>
      <c r="B267" s="18"/>
      <c r="C267" s="19"/>
      <c r="D267" s="199"/>
      <c r="E267" s="19" t="s">
        <v>1698</v>
      </c>
      <c r="F267" s="21" t="str">
        <f t="shared" si="33"/>
        <v>Bản Ba Lọ Ô </v>
      </c>
      <c r="G267" s="183"/>
      <c r="H267" s="184" t="str">
        <f t="shared" si="32"/>
        <v>Bản Ba Lọ Ô </v>
      </c>
      <c r="I267" s="184"/>
      <c r="J267" s="351"/>
      <c r="K267" s="19"/>
      <c r="L267" s="353"/>
      <c r="M267" s="19"/>
      <c r="N267" s="19"/>
      <c r="O267" s="351"/>
      <c r="P267" s="97">
        <f t="shared" si="31"/>
        <v>0</v>
      </c>
      <c r="Q267" s="19"/>
      <c r="R267" s="257"/>
      <c r="S267" s="19"/>
      <c r="T267" s="257"/>
      <c r="U267" s="19"/>
      <c r="V267" s="19"/>
      <c r="W267" s="19"/>
      <c r="X267" s="19"/>
    </row>
    <row r="268" spans="1:24" ht="39" customHeight="1">
      <c r="A268" s="164"/>
      <c r="B268" s="18"/>
      <c r="C268" s="19"/>
      <c r="D268" s="199"/>
      <c r="E268" s="19" t="s">
        <v>1699</v>
      </c>
      <c r="F268" s="21" t="str">
        <f t="shared" si="33"/>
        <v>Bản Ba Lọ Vạc</v>
      </c>
      <c r="G268" s="183"/>
      <c r="H268" s="184" t="str">
        <f t="shared" si="32"/>
        <v>Bản Ba Lọ Vạc</v>
      </c>
      <c r="I268" s="184"/>
      <c r="J268" s="350" t="s">
        <v>2004</v>
      </c>
      <c r="K268" s="19"/>
      <c r="L268" s="352" t="s">
        <v>729</v>
      </c>
      <c r="M268" s="19"/>
      <c r="N268" s="19"/>
      <c r="O268" s="350" t="str">
        <f t="shared" si="30"/>
        <v>Thôn mới</v>
      </c>
      <c r="P268" s="97">
        <f t="shared" si="31"/>
        <v>0</v>
      </c>
      <c r="Q268" s="19"/>
      <c r="R268" s="19" t="s">
        <v>129</v>
      </c>
      <c r="S268" s="19"/>
      <c r="T268" s="19">
        <v>10</v>
      </c>
      <c r="U268" s="19"/>
      <c r="V268" s="19"/>
      <c r="W268" s="19"/>
      <c r="X268" s="19"/>
    </row>
    <row r="269" spans="1:24" ht="39" customHeight="1">
      <c r="A269" s="164"/>
      <c r="B269" s="18"/>
      <c r="C269" s="19"/>
      <c r="D269" s="199"/>
      <c r="E269" s="19" t="s">
        <v>1700</v>
      </c>
      <c r="F269" s="21" t="str">
        <f t="shared" si="33"/>
        <v>Bản Ta Nua Cô</v>
      </c>
      <c r="G269" s="183"/>
      <c r="H269" s="184" t="str">
        <f t="shared" si="32"/>
        <v>Bản Ta Nua Cô</v>
      </c>
      <c r="I269" s="184"/>
      <c r="J269" s="356"/>
      <c r="K269" s="19"/>
      <c r="L269" s="357"/>
      <c r="M269" s="19"/>
      <c r="N269" s="19"/>
      <c r="O269" s="356"/>
      <c r="P269" s="97">
        <f t="shared" si="31"/>
        <v>0</v>
      </c>
      <c r="Q269" s="19"/>
      <c r="R269" s="19"/>
      <c r="S269" s="19"/>
      <c r="T269" s="19"/>
      <c r="U269" s="19"/>
      <c r="V269" s="19"/>
      <c r="W269" s="19"/>
      <c r="X269" s="19"/>
    </row>
    <row r="270" spans="1:24" ht="39" customHeight="1">
      <c r="A270" s="164"/>
      <c r="B270" s="18"/>
      <c r="C270" s="19"/>
      <c r="D270" s="199"/>
      <c r="E270" s="19" t="s">
        <v>130</v>
      </c>
      <c r="F270" s="21" t="str">
        <f t="shared" si="33"/>
        <v>Thôn Xung</v>
      </c>
      <c r="G270" s="183"/>
      <c r="H270" s="184" t="str">
        <f t="shared" si="32"/>
        <v>Thôn Xung</v>
      </c>
      <c r="I270" s="184"/>
      <c r="J270" s="351"/>
      <c r="K270" s="19"/>
      <c r="L270" s="353"/>
      <c r="M270" s="19"/>
      <c r="N270" s="19"/>
      <c r="O270" s="351"/>
      <c r="P270" s="97">
        <f t="shared" si="31"/>
        <v>0</v>
      </c>
      <c r="Q270" s="19"/>
      <c r="R270" s="19" t="s">
        <v>130</v>
      </c>
      <c r="S270" s="19"/>
      <c r="T270" s="19">
        <v>10</v>
      </c>
      <c r="U270" s="19"/>
      <c r="V270" s="19"/>
      <c r="W270" s="19"/>
      <c r="X270" s="19"/>
    </row>
    <row r="271" spans="1:24" ht="39" customHeight="1">
      <c r="A271" s="164"/>
      <c r="B271" s="18"/>
      <c r="C271" s="19"/>
      <c r="D271" s="199"/>
      <c r="E271" s="19"/>
      <c r="F271" s="21"/>
      <c r="G271" s="183"/>
      <c r="H271" s="184"/>
      <c r="I271" s="184"/>
      <c r="J271" s="210"/>
      <c r="K271" s="19"/>
      <c r="L271" s="201"/>
      <c r="M271" s="19"/>
      <c r="N271" s="19"/>
      <c r="O271" s="210"/>
      <c r="P271" s="97"/>
      <c r="Q271" s="19"/>
      <c r="R271" s="19" t="s">
        <v>2087</v>
      </c>
      <c r="S271" s="19"/>
      <c r="T271" s="19">
        <v>10</v>
      </c>
      <c r="U271" s="19"/>
      <c r="V271" s="19"/>
      <c r="W271" s="19"/>
      <c r="X271" s="19"/>
    </row>
    <row r="272" spans="1:24" ht="39" customHeight="1">
      <c r="A272" s="164">
        <v>10</v>
      </c>
      <c r="B272" s="18"/>
      <c r="C272" s="17" t="s">
        <v>688</v>
      </c>
      <c r="D272" s="119" t="s">
        <v>6</v>
      </c>
      <c r="E272" s="17">
        <v>10</v>
      </c>
      <c r="F272" s="160">
        <v>10</v>
      </c>
      <c r="G272" s="183" t="str">
        <f>C272</f>
        <v>Xã Hướng Lộc</v>
      </c>
      <c r="H272" s="184"/>
      <c r="I272" s="184"/>
      <c r="J272" s="184"/>
      <c r="K272" s="19" t="str">
        <f>C272</f>
        <v>Xã Hướng Lộc</v>
      </c>
      <c r="L272" s="199">
        <v>6</v>
      </c>
      <c r="M272" s="19"/>
      <c r="N272" s="206" t="str">
        <f>K272</f>
        <v>Xã Hướng Lộc</v>
      </c>
      <c r="O272" s="207">
        <f t="shared" si="30"/>
        <v>6</v>
      </c>
      <c r="P272" s="97">
        <f t="shared" si="31"/>
        <v>0</v>
      </c>
      <c r="Q272" s="19" t="str">
        <f>C272</f>
        <v>Xã Hướng Lộc</v>
      </c>
      <c r="R272" s="19"/>
      <c r="S272" s="19"/>
      <c r="T272" s="19">
        <v>12</v>
      </c>
      <c r="U272" s="19"/>
      <c r="V272" s="19"/>
      <c r="W272" s="19"/>
      <c r="X272" s="19"/>
    </row>
    <row r="273" spans="1:24" ht="39" customHeight="1">
      <c r="A273" s="164"/>
      <c r="B273" s="18"/>
      <c r="C273" s="19"/>
      <c r="D273" s="199"/>
      <c r="E273" s="19" t="s">
        <v>692</v>
      </c>
      <c r="F273" s="21" t="str">
        <f aca="true" t="shared" si="34" ref="F273:F282">E273</f>
        <v>Thôn Cheng</v>
      </c>
      <c r="G273" s="183"/>
      <c r="H273" s="184" t="str">
        <f aca="true" t="shared" si="35" ref="H273:H339">F273</f>
        <v>Thôn Cheng</v>
      </c>
      <c r="I273" s="184"/>
      <c r="J273" s="350" t="s">
        <v>1997</v>
      </c>
      <c r="K273" s="19"/>
      <c r="L273" s="352" t="s">
        <v>167</v>
      </c>
      <c r="M273" s="19"/>
      <c r="N273" s="19"/>
      <c r="O273" s="350" t="str">
        <f t="shared" si="30"/>
        <v>Thôn Trằm Cheng</v>
      </c>
      <c r="P273" s="97">
        <f t="shared" si="31"/>
        <v>0</v>
      </c>
      <c r="Q273" s="19"/>
      <c r="R273" s="354" t="str">
        <f>O273</f>
        <v>Thôn Trằm Cheng</v>
      </c>
      <c r="S273" s="19"/>
      <c r="T273" s="352">
        <v>10</v>
      </c>
      <c r="U273" s="19"/>
      <c r="V273" s="19"/>
      <c r="W273" s="19"/>
      <c r="X273" s="19"/>
    </row>
    <row r="274" spans="1:24" ht="39" customHeight="1">
      <c r="A274" s="164"/>
      <c r="B274" s="18"/>
      <c r="C274" s="19"/>
      <c r="D274" s="199"/>
      <c r="E274" s="19" t="s">
        <v>693</v>
      </c>
      <c r="F274" s="21" t="str">
        <f t="shared" si="34"/>
        <v>Thôn Trằm</v>
      </c>
      <c r="G274" s="183"/>
      <c r="H274" s="184" t="str">
        <f t="shared" si="35"/>
        <v>Thôn Trằm</v>
      </c>
      <c r="I274" s="184"/>
      <c r="J274" s="351"/>
      <c r="K274" s="19"/>
      <c r="L274" s="353"/>
      <c r="M274" s="19"/>
      <c r="N274" s="19"/>
      <c r="O274" s="351"/>
      <c r="P274" s="97">
        <f t="shared" si="31"/>
        <v>0</v>
      </c>
      <c r="Q274" s="19"/>
      <c r="R274" s="355"/>
      <c r="S274" s="19"/>
      <c r="T274" s="353"/>
      <c r="U274" s="19"/>
      <c r="V274" s="19"/>
      <c r="W274" s="19"/>
      <c r="X274" s="19"/>
    </row>
    <row r="275" spans="1:24" ht="39" customHeight="1">
      <c r="A275" s="164"/>
      <c r="B275" s="18"/>
      <c r="C275" s="19"/>
      <c r="D275" s="199"/>
      <c r="E275" s="19" t="s">
        <v>1702</v>
      </c>
      <c r="F275" s="21" t="s">
        <v>698</v>
      </c>
      <c r="G275" s="183"/>
      <c r="H275" s="184" t="str">
        <f>F275</f>
        <v>Thôn Ta Rụi</v>
      </c>
      <c r="I275" s="184"/>
      <c r="J275" s="350" t="s">
        <v>1998</v>
      </c>
      <c r="K275" s="19"/>
      <c r="L275" s="352" t="s">
        <v>696</v>
      </c>
      <c r="M275" s="19"/>
      <c r="N275" s="19"/>
      <c r="O275" s="350" t="str">
        <f aca="true" t="shared" si="36" ref="O275:O339">L275</f>
        <v>Thôn Ta Xia</v>
      </c>
      <c r="P275" s="97">
        <f t="shared" si="31"/>
        <v>0</v>
      </c>
      <c r="Q275" s="19"/>
      <c r="R275" s="354" t="str">
        <f>O275</f>
        <v>Thôn Ta Xia</v>
      </c>
      <c r="S275" s="19"/>
      <c r="T275" s="352">
        <v>10</v>
      </c>
      <c r="U275" s="19"/>
      <c r="V275" s="19"/>
      <c r="W275" s="19"/>
      <c r="X275" s="19"/>
    </row>
    <row r="276" spans="1:24" ht="39" customHeight="1">
      <c r="A276" s="164"/>
      <c r="B276" s="18"/>
      <c r="C276" s="19"/>
      <c r="D276" s="199"/>
      <c r="E276" s="19" t="s">
        <v>1701</v>
      </c>
      <c r="F276" s="21" t="str">
        <f t="shared" si="34"/>
        <v>Thôn Pả Xía</v>
      </c>
      <c r="G276" s="183"/>
      <c r="H276" s="184" t="str">
        <f t="shared" si="35"/>
        <v>Thôn Pả Xía</v>
      </c>
      <c r="I276" s="184"/>
      <c r="J276" s="351"/>
      <c r="K276" s="19"/>
      <c r="L276" s="353"/>
      <c r="M276" s="19"/>
      <c r="N276" s="19"/>
      <c r="O276" s="351"/>
      <c r="P276" s="97">
        <f t="shared" si="31"/>
        <v>0</v>
      </c>
      <c r="Q276" s="19"/>
      <c r="R276" s="355"/>
      <c r="S276" s="19"/>
      <c r="T276" s="353"/>
      <c r="U276" s="19"/>
      <c r="V276" s="19"/>
      <c r="W276" s="19"/>
      <c r="X276" s="19"/>
    </row>
    <row r="277" spans="1:24" ht="39" customHeight="1">
      <c r="A277" s="164"/>
      <c r="B277" s="18"/>
      <c r="C277" s="19"/>
      <c r="D277" s="199"/>
      <c r="E277" s="19" t="s">
        <v>166</v>
      </c>
      <c r="F277" s="21" t="str">
        <f t="shared" si="34"/>
        <v>Thôn Ra Ty</v>
      </c>
      <c r="G277" s="183"/>
      <c r="H277" s="184" t="str">
        <f t="shared" si="35"/>
        <v>Thôn Ra Ty</v>
      </c>
      <c r="I277" s="184"/>
      <c r="J277" s="184"/>
      <c r="K277" s="19"/>
      <c r="L277" s="199" t="str">
        <f>E277</f>
        <v>Thôn Ra Ty</v>
      </c>
      <c r="M277" s="19"/>
      <c r="N277" s="19"/>
      <c r="O277" s="207" t="str">
        <f t="shared" si="36"/>
        <v>Thôn Ra Ty</v>
      </c>
      <c r="P277" s="97">
        <f t="shared" si="31"/>
        <v>0</v>
      </c>
      <c r="Q277" s="19"/>
      <c r="R277" s="202" t="str">
        <f>O277</f>
        <v>Thôn Ra Ty</v>
      </c>
      <c r="S277" s="19"/>
      <c r="T277" s="19">
        <v>10</v>
      </c>
      <c r="U277" s="19"/>
      <c r="V277" s="19"/>
      <c r="W277" s="19"/>
      <c r="X277" s="19"/>
    </row>
    <row r="278" spans="1:24" ht="39" customHeight="1">
      <c r="A278" s="164"/>
      <c r="B278" s="18"/>
      <c r="C278" s="19"/>
      <c r="D278" s="199"/>
      <c r="E278" s="19" t="s">
        <v>1923</v>
      </c>
      <c r="F278" s="21" t="s">
        <v>1923</v>
      </c>
      <c r="G278" s="183"/>
      <c r="H278" s="184" t="str">
        <f t="shared" si="35"/>
        <v>Thôn Ta Roa</v>
      </c>
      <c r="I278" s="184"/>
      <c r="J278" s="350" t="s">
        <v>1996</v>
      </c>
      <c r="K278" s="19"/>
      <c r="L278" s="352" t="s">
        <v>168</v>
      </c>
      <c r="M278" s="19"/>
      <c r="N278" s="19"/>
      <c r="O278" s="350" t="str">
        <f t="shared" si="36"/>
        <v>Thôn Cu Ta Ka</v>
      </c>
      <c r="P278" s="97">
        <f t="shared" si="31"/>
        <v>0</v>
      </c>
      <c r="Q278" s="19"/>
      <c r="R278" s="354" t="str">
        <f>O278</f>
        <v>Thôn Cu Ta Ka</v>
      </c>
      <c r="S278" s="19"/>
      <c r="T278" s="352">
        <v>10</v>
      </c>
      <c r="U278" s="19"/>
      <c r="V278" s="19"/>
      <c r="W278" s="19"/>
      <c r="X278" s="19"/>
    </row>
    <row r="279" spans="1:24" ht="39" customHeight="1">
      <c r="A279" s="164"/>
      <c r="B279" s="18"/>
      <c r="C279" s="19"/>
      <c r="D279" s="199"/>
      <c r="E279" s="19" t="s">
        <v>689</v>
      </c>
      <c r="F279" s="21" t="s">
        <v>689</v>
      </c>
      <c r="G279" s="183"/>
      <c r="H279" s="184" t="str">
        <f t="shared" si="35"/>
        <v>Thôn Pa Ka</v>
      </c>
      <c r="I279" s="184"/>
      <c r="J279" s="356"/>
      <c r="K279" s="19"/>
      <c r="L279" s="357"/>
      <c r="M279" s="19"/>
      <c r="N279" s="19"/>
      <c r="O279" s="356"/>
      <c r="P279" s="97">
        <f t="shared" si="31"/>
        <v>0</v>
      </c>
      <c r="Q279" s="19"/>
      <c r="R279" s="357"/>
      <c r="S279" s="19"/>
      <c r="T279" s="357"/>
      <c r="U279" s="19"/>
      <c r="V279" s="19"/>
      <c r="W279" s="19"/>
      <c r="X279" s="19"/>
    </row>
    <row r="280" spans="1:24" ht="39" customHeight="1">
      <c r="A280" s="164"/>
      <c r="B280" s="18"/>
      <c r="C280" s="19"/>
      <c r="D280" s="199"/>
      <c r="E280" s="19" t="s">
        <v>691</v>
      </c>
      <c r="F280" s="21" t="str">
        <f>E280</f>
        <v>Thôn Cu Dừn</v>
      </c>
      <c r="G280" s="183"/>
      <c r="H280" s="184" t="str">
        <f>F280</f>
        <v>Thôn Cu Dừn</v>
      </c>
      <c r="I280" s="184"/>
      <c r="J280" s="351"/>
      <c r="K280" s="19"/>
      <c r="L280" s="353"/>
      <c r="M280" s="19"/>
      <c r="N280" s="19"/>
      <c r="O280" s="351"/>
      <c r="P280" s="97">
        <f t="shared" si="31"/>
        <v>0</v>
      </c>
      <c r="Q280" s="19"/>
      <c r="R280" s="353"/>
      <c r="S280" s="19"/>
      <c r="T280" s="353"/>
      <c r="U280" s="19"/>
      <c r="V280" s="19"/>
      <c r="W280" s="19"/>
      <c r="X280" s="19"/>
    </row>
    <row r="281" spans="1:24" ht="39" customHeight="1">
      <c r="A281" s="164"/>
      <c r="B281" s="18"/>
      <c r="C281" s="19"/>
      <c r="D281" s="199"/>
      <c r="E281" s="19" t="s">
        <v>165</v>
      </c>
      <c r="F281" s="21" t="str">
        <f t="shared" si="34"/>
        <v>Thôn Của</v>
      </c>
      <c r="G281" s="183"/>
      <c r="H281" s="184" t="str">
        <f t="shared" si="35"/>
        <v>Thôn Của</v>
      </c>
      <c r="I281" s="184"/>
      <c r="J281" s="184"/>
      <c r="K281" s="19"/>
      <c r="L281" s="199" t="str">
        <f>E281</f>
        <v>Thôn Của</v>
      </c>
      <c r="M281" s="19"/>
      <c r="N281" s="19"/>
      <c r="O281" s="207" t="str">
        <f t="shared" si="36"/>
        <v>Thôn Của</v>
      </c>
      <c r="P281" s="97">
        <f t="shared" si="31"/>
        <v>0</v>
      </c>
      <c r="Q281" s="19"/>
      <c r="R281" s="202" t="str">
        <f>O281</f>
        <v>Thôn Của</v>
      </c>
      <c r="S281" s="19"/>
      <c r="T281" s="19">
        <v>10</v>
      </c>
      <c r="U281" s="19"/>
      <c r="V281" s="19"/>
      <c r="W281" s="19"/>
      <c r="X281" s="19"/>
    </row>
    <row r="282" spans="1:24" ht="39" customHeight="1">
      <c r="A282" s="164"/>
      <c r="B282" s="18"/>
      <c r="C282" s="19"/>
      <c r="D282" s="199"/>
      <c r="E282" s="19" t="s">
        <v>164</v>
      </c>
      <c r="F282" s="21" t="str">
        <f t="shared" si="34"/>
        <v>Thôn Cu Ty</v>
      </c>
      <c r="G282" s="183"/>
      <c r="H282" s="184" t="str">
        <f t="shared" si="35"/>
        <v>Thôn Cu Ty</v>
      </c>
      <c r="I282" s="184"/>
      <c r="J282" s="184"/>
      <c r="K282" s="19"/>
      <c r="L282" s="199" t="str">
        <f>E282</f>
        <v>Thôn Cu Ty</v>
      </c>
      <c r="M282" s="19"/>
      <c r="N282" s="19"/>
      <c r="O282" s="207" t="str">
        <f t="shared" si="36"/>
        <v>Thôn Cu Ty</v>
      </c>
      <c r="P282" s="97">
        <f t="shared" si="31"/>
        <v>0</v>
      </c>
      <c r="Q282" s="19"/>
      <c r="R282" s="202" t="str">
        <f>O282</f>
        <v>Thôn Cu Ty</v>
      </c>
      <c r="S282" s="19"/>
      <c r="T282" s="19">
        <v>10</v>
      </c>
      <c r="U282" s="19"/>
      <c r="V282" s="19"/>
      <c r="W282" s="19"/>
      <c r="X282" s="19"/>
    </row>
    <row r="283" spans="1:24" ht="39" customHeight="1">
      <c r="A283" s="164">
        <v>12</v>
      </c>
      <c r="B283" s="18"/>
      <c r="C283" s="17" t="s">
        <v>678</v>
      </c>
      <c r="D283" s="119" t="s">
        <v>6</v>
      </c>
      <c r="E283" s="17">
        <v>10</v>
      </c>
      <c r="F283" s="160">
        <v>10</v>
      </c>
      <c r="G283" s="183" t="str">
        <f>C283</f>
        <v>Xã A Dơi</v>
      </c>
      <c r="H283" s="184"/>
      <c r="I283" s="184"/>
      <c r="J283" s="184"/>
      <c r="K283" s="19" t="str">
        <f>C283</f>
        <v>Xã A Dơi</v>
      </c>
      <c r="L283" s="199">
        <v>6</v>
      </c>
      <c r="M283" s="19"/>
      <c r="N283" s="206" t="str">
        <f>K283</f>
        <v>Xã A Dơi</v>
      </c>
      <c r="O283" s="207">
        <f t="shared" si="36"/>
        <v>6</v>
      </c>
      <c r="P283" s="97">
        <f t="shared" si="31"/>
        <v>0</v>
      </c>
      <c r="Q283" s="19" t="str">
        <f>C283</f>
        <v>Xã A Dơi</v>
      </c>
      <c r="R283" s="19"/>
      <c r="S283" s="19"/>
      <c r="T283" s="19">
        <v>12</v>
      </c>
      <c r="U283" s="19"/>
      <c r="V283" s="19"/>
      <c r="W283" s="19"/>
      <c r="X283" s="19"/>
    </row>
    <row r="284" spans="1:24" ht="39" customHeight="1">
      <c r="A284" s="164"/>
      <c r="B284" s="18"/>
      <c r="C284" s="19"/>
      <c r="D284" s="199"/>
      <c r="E284" s="19" t="s">
        <v>67</v>
      </c>
      <c r="F284" s="21" t="str">
        <f>E284</f>
        <v>Thôn A Dơi Đớ</v>
      </c>
      <c r="G284" s="183"/>
      <c r="H284" s="184" t="str">
        <f t="shared" si="35"/>
        <v>Thôn A Dơi Đớ</v>
      </c>
      <c r="I284" s="184"/>
      <c r="J284" s="184"/>
      <c r="K284" s="19"/>
      <c r="L284" s="199" t="str">
        <f>E284</f>
        <v>Thôn A Dơi Đớ</v>
      </c>
      <c r="M284" s="19"/>
      <c r="N284" s="19"/>
      <c r="O284" s="207" t="str">
        <f t="shared" si="36"/>
        <v>Thôn A Dơi Đớ</v>
      </c>
      <c r="P284" s="97">
        <f t="shared" si="31"/>
        <v>0</v>
      </c>
      <c r="Q284" s="19"/>
      <c r="R284" s="202" t="str">
        <f>O284</f>
        <v>Thôn A Dơi Đớ</v>
      </c>
      <c r="S284" s="19"/>
      <c r="T284" s="19">
        <v>10</v>
      </c>
      <c r="U284" s="19"/>
      <c r="V284" s="19"/>
      <c r="W284" s="19"/>
      <c r="X284" s="19"/>
    </row>
    <row r="285" spans="1:24" ht="39" customHeight="1">
      <c r="A285" s="164"/>
      <c r="B285" s="18"/>
      <c r="C285" s="19"/>
      <c r="D285" s="199"/>
      <c r="E285" s="19" t="s">
        <v>66</v>
      </c>
      <c r="F285" s="21" t="str">
        <f aca="true" t="shared" si="37" ref="F285:F293">E285</f>
        <v>Thôn A Dơi Cô</v>
      </c>
      <c r="G285" s="183"/>
      <c r="H285" s="184" t="str">
        <f t="shared" si="35"/>
        <v>Thôn A Dơi Cô</v>
      </c>
      <c r="I285" s="184"/>
      <c r="J285" s="184"/>
      <c r="K285" s="19"/>
      <c r="L285" s="199" t="str">
        <f>E285</f>
        <v>Thôn A Dơi Cô</v>
      </c>
      <c r="M285" s="19"/>
      <c r="N285" s="19"/>
      <c r="O285" s="207" t="str">
        <f t="shared" si="36"/>
        <v>Thôn A Dơi Cô</v>
      </c>
      <c r="P285" s="97">
        <f t="shared" si="31"/>
        <v>0</v>
      </c>
      <c r="Q285" s="19"/>
      <c r="R285" s="202" t="str">
        <f>O285</f>
        <v>Thôn A Dơi Cô</v>
      </c>
      <c r="S285" s="19"/>
      <c r="T285" s="19">
        <v>10</v>
      </c>
      <c r="U285" s="19"/>
      <c r="V285" s="19"/>
      <c r="W285" s="19"/>
      <c r="X285" s="19"/>
    </row>
    <row r="286" spans="1:24" ht="39" customHeight="1">
      <c r="A286" s="164"/>
      <c r="B286" s="18"/>
      <c r="C286" s="19"/>
      <c r="D286" s="199"/>
      <c r="E286" s="19" t="s">
        <v>1706</v>
      </c>
      <c r="F286" s="21" t="str">
        <f t="shared" si="37"/>
        <v>Thôn Prăng Xy</v>
      </c>
      <c r="G286" s="183"/>
      <c r="H286" s="184" t="str">
        <f t="shared" si="35"/>
        <v>Thôn Prăng Xy</v>
      </c>
      <c r="I286" s="184"/>
      <c r="J286" s="350" t="s">
        <v>1993</v>
      </c>
      <c r="K286" s="19"/>
      <c r="L286" s="352" t="s">
        <v>63</v>
      </c>
      <c r="M286" s="19"/>
      <c r="N286" s="19"/>
      <c r="O286" s="207" t="str">
        <f t="shared" si="36"/>
        <v>Thôn Proi Xy</v>
      </c>
      <c r="P286" s="97">
        <f t="shared" si="31"/>
        <v>0</v>
      </c>
      <c r="Q286" s="19"/>
      <c r="R286" s="202" t="str">
        <f>O286</f>
        <v>Thôn Proi Xy</v>
      </c>
      <c r="S286" s="19"/>
      <c r="T286" s="19">
        <v>10</v>
      </c>
      <c r="U286" s="19"/>
      <c r="V286" s="19"/>
      <c r="W286" s="19"/>
      <c r="X286" s="19"/>
    </row>
    <row r="287" spans="1:24" ht="39" customHeight="1">
      <c r="A287" s="164"/>
      <c r="B287" s="18"/>
      <c r="C287" s="19"/>
      <c r="D287" s="199"/>
      <c r="E287" s="19" t="s">
        <v>1707</v>
      </c>
      <c r="F287" s="21" t="str">
        <f t="shared" si="37"/>
        <v>Thôn Prỏi</v>
      </c>
      <c r="G287" s="183"/>
      <c r="H287" s="184" t="str">
        <f t="shared" si="35"/>
        <v>Thôn Prỏi</v>
      </c>
      <c r="I287" s="184"/>
      <c r="J287" s="351"/>
      <c r="K287" s="19"/>
      <c r="L287" s="353"/>
      <c r="M287" s="19"/>
      <c r="N287" s="19"/>
      <c r="O287" s="207">
        <f t="shared" si="36"/>
        <v>0</v>
      </c>
      <c r="P287" s="97">
        <f t="shared" si="31"/>
        <v>0</v>
      </c>
      <c r="Q287" s="19"/>
      <c r="R287" s="19"/>
      <c r="S287" s="19"/>
      <c r="T287" s="19"/>
      <c r="U287" s="19"/>
      <c r="V287" s="19"/>
      <c r="W287" s="19"/>
      <c r="X287" s="19"/>
    </row>
    <row r="288" spans="1:24" ht="39" customHeight="1">
      <c r="A288" s="164"/>
      <c r="B288" s="18"/>
      <c r="C288" s="19"/>
      <c r="D288" s="199"/>
      <c r="E288" s="19" t="s">
        <v>1708</v>
      </c>
      <c r="F288" s="21" t="str">
        <f t="shared" si="37"/>
        <v>Thôn Prin</v>
      </c>
      <c r="G288" s="183"/>
      <c r="H288" s="184" t="str">
        <f t="shared" si="35"/>
        <v>Thôn Prin</v>
      </c>
      <c r="I288" s="184"/>
      <c r="J288" s="350" t="s">
        <v>1994</v>
      </c>
      <c r="K288" s="19"/>
      <c r="L288" s="352" t="s">
        <v>64</v>
      </c>
      <c r="M288" s="19"/>
      <c r="N288" s="19"/>
      <c r="O288" s="350" t="str">
        <f t="shared" si="36"/>
        <v>Thôn Prin Thành</v>
      </c>
      <c r="P288" s="97">
        <f t="shared" si="31"/>
        <v>0</v>
      </c>
      <c r="Q288" s="19"/>
      <c r="R288" s="354" t="str">
        <f>O288</f>
        <v>Thôn Prin Thành</v>
      </c>
      <c r="S288" s="352"/>
      <c r="T288" s="352">
        <v>10</v>
      </c>
      <c r="U288" s="19"/>
      <c r="V288" s="19"/>
      <c r="W288" s="19"/>
      <c r="X288" s="19"/>
    </row>
    <row r="289" spans="1:24" ht="39" customHeight="1">
      <c r="A289" s="164"/>
      <c r="B289" s="18"/>
      <c r="C289" s="19"/>
      <c r="D289" s="199"/>
      <c r="E289" s="19" t="s">
        <v>683</v>
      </c>
      <c r="F289" s="21" t="str">
        <f>E289</f>
        <v>Thôn Hợp Thành</v>
      </c>
      <c r="G289" s="183"/>
      <c r="H289" s="184" t="str">
        <f>F289</f>
        <v>Thôn Hợp Thành</v>
      </c>
      <c r="I289" s="184"/>
      <c r="J289" s="351"/>
      <c r="K289" s="19"/>
      <c r="L289" s="353"/>
      <c r="M289" s="19"/>
      <c r="N289" s="19"/>
      <c r="O289" s="351"/>
      <c r="P289" s="97">
        <f t="shared" si="31"/>
        <v>0</v>
      </c>
      <c r="Q289" s="19"/>
      <c r="R289" s="353"/>
      <c r="S289" s="353"/>
      <c r="T289" s="353"/>
      <c r="U289" s="19"/>
      <c r="V289" s="19"/>
      <c r="W289" s="19"/>
      <c r="X289" s="19"/>
    </row>
    <row r="290" spans="1:24" ht="39" customHeight="1">
      <c r="A290" s="164"/>
      <c r="B290" s="18"/>
      <c r="C290" s="19"/>
      <c r="D290" s="199"/>
      <c r="E290" s="19" t="s">
        <v>1709</v>
      </c>
      <c r="F290" s="21" t="str">
        <f t="shared" si="37"/>
        <v>Thôn Xà Đoan Mới</v>
      </c>
      <c r="G290" s="183"/>
      <c r="H290" s="184" t="str">
        <f t="shared" si="35"/>
        <v>Thôn Xà Đoan Mới</v>
      </c>
      <c r="I290" s="184"/>
      <c r="J290" s="184"/>
      <c r="K290" s="19"/>
      <c r="L290" s="199" t="str">
        <f>E290</f>
        <v>Thôn Xà Đoan Mới</v>
      </c>
      <c r="M290" s="19"/>
      <c r="N290" s="19"/>
      <c r="O290" s="207" t="str">
        <f t="shared" si="36"/>
        <v>Thôn Xà Đoan Mới</v>
      </c>
      <c r="P290" s="97">
        <f t="shared" si="31"/>
        <v>0</v>
      </c>
      <c r="Q290" s="19"/>
      <c r="R290" s="19"/>
      <c r="S290" s="19"/>
      <c r="T290" s="19"/>
      <c r="U290" s="19"/>
      <c r="V290" s="19"/>
      <c r="W290" s="19"/>
      <c r="X290" s="19"/>
    </row>
    <row r="291" spans="1:24" ht="39" customHeight="1">
      <c r="A291" s="164"/>
      <c r="B291" s="18"/>
      <c r="C291" s="19"/>
      <c r="D291" s="199"/>
      <c r="E291" s="19" t="s">
        <v>684</v>
      </c>
      <c r="F291" s="21" t="str">
        <f t="shared" si="37"/>
        <v>Thôn Tân Hải</v>
      </c>
      <c r="G291" s="183"/>
      <c r="H291" s="184" t="str">
        <f t="shared" si="35"/>
        <v>Thôn Tân Hải</v>
      </c>
      <c r="I291" s="184"/>
      <c r="J291" s="350" t="s">
        <v>1995</v>
      </c>
      <c r="K291" s="19"/>
      <c r="L291" s="352" t="s">
        <v>61</v>
      </c>
      <c r="M291" s="19"/>
      <c r="N291" s="19"/>
      <c r="O291" s="350" t="str">
        <f t="shared" si="36"/>
        <v>Thôn Đồng Tâm</v>
      </c>
      <c r="P291" s="97">
        <f t="shared" si="31"/>
        <v>0</v>
      </c>
      <c r="Q291" s="19"/>
      <c r="R291" s="352" t="str">
        <f>L291</f>
        <v>Thôn Đồng Tâm</v>
      </c>
      <c r="S291" s="19"/>
      <c r="T291" s="352">
        <v>10</v>
      </c>
      <c r="U291" s="19"/>
      <c r="V291" s="19"/>
      <c r="W291" s="19"/>
      <c r="X291" s="19"/>
    </row>
    <row r="292" spans="1:24" ht="39" customHeight="1">
      <c r="A292" s="164"/>
      <c r="B292" s="18"/>
      <c r="C292" s="19"/>
      <c r="D292" s="199"/>
      <c r="E292" s="19" t="s">
        <v>685</v>
      </c>
      <c r="F292" s="21" t="str">
        <f t="shared" si="37"/>
        <v>Thôn Trung Phước</v>
      </c>
      <c r="G292" s="183"/>
      <c r="H292" s="184" t="str">
        <f t="shared" si="35"/>
        <v>Thôn Trung Phước</v>
      </c>
      <c r="I292" s="184"/>
      <c r="J292" s="356"/>
      <c r="K292" s="19"/>
      <c r="L292" s="357"/>
      <c r="M292" s="19"/>
      <c r="N292" s="19"/>
      <c r="O292" s="356"/>
      <c r="P292" s="97">
        <f t="shared" si="31"/>
        <v>0</v>
      </c>
      <c r="Q292" s="19"/>
      <c r="R292" s="357"/>
      <c r="S292" s="19"/>
      <c r="T292" s="357"/>
      <c r="U292" s="19"/>
      <c r="V292" s="19"/>
      <c r="W292" s="19"/>
      <c r="X292" s="19"/>
    </row>
    <row r="293" spans="1:24" ht="39" customHeight="1">
      <c r="A293" s="164"/>
      <c r="B293" s="18"/>
      <c r="C293" s="19"/>
      <c r="D293" s="199"/>
      <c r="E293" s="19" t="s">
        <v>687</v>
      </c>
      <c r="F293" s="21" t="str">
        <f t="shared" si="37"/>
        <v>Thôn Phong Hải</v>
      </c>
      <c r="G293" s="183"/>
      <c r="H293" s="184" t="str">
        <f t="shared" si="35"/>
        <v>Thôn Phong Hải</v>
      </c>
      <c r="I293" s="184"/>
      <c r="J293" s="351"/>
      <c r="K293" s="19"/>
      <c r="L293" s="353"/>
      <c r="M293" s="19"/>
      <c r="N293" s="19"/>
      <c r="O293" s="351"/>
      <c r="P293" s="97">
        <f t="shared" si="31"/>
        <v>0</v>
      </c>
      <c r="Q293" s="19"/>
      <c r="R293" s="353"/>
      <c r="S293" s="19"/>
      <c r="T293" s="353"/>
      <c r="U293" s="19"/>
      <c r="V293" s="19"/>
      <c r="W293" s="19"/>
      <c r="X293" s="19"/>
    </row>
    <row r="294" spans="1:24" ht="39" customHeight="1">
      <c r="A294" s="164"/>
      <c r="B294" s="18"/>
      <c r="C294" s="19"/>
      <c r="D294" s="199"/>
      <c r="E294" s="19"/>
      <c r="F294" s="21"/>
      <c r="G294" s="183"/>
      <c r="H294" s="184"/>
      <c r="I294" s="184"/>
      <c r="J294" s="210"/>
      <c r="K294" s="19"/>
      <c r="L294" s="201"/>
      <c r="M294" s="19"/>
      <c r="N294" s="19"/>
      <c r="O294" s="210"/>
      <c r="P294" s="97"/>
      <c r="Q294" s="19"/>
      <c r="R294" s="201" t="s">
        <v>65</v>
      </c>
      <c r="S294" s="19"/>
      <c r="T294" s="201">
        <v>10</v>
      </c>
      <c r="U294" s="19"/>
      <c r="V294" s="19"/>
      <c r="W294" s="19"/>
      <c r="X294" s="19"/>
    </row>
    <row r="295" spans="1:24" ht="39" customHeight="1">
      <c r="A295" s="164">
        <v>13</v>
      </c>
      <c r="B295" s="18"/>
      <c r="C295" s="17" t="s">
        <v>701</v>
      </c>
      <c r="D295" s="119" t="s">
        <v>6</v>
      </c>
      <c r="E295" s="17">
        <v>6</v>
      </c>
      <c r="F295" s="160">
        <v>6</v>
      </c>
      <c r="G295" s="183" t="str">
        <f>C295</f>
        <v>Xã Xy</v>
      </c>
      <c r="H295" s="184"/>
      <c r="I295" s="184"/>
      <c r="J295" s="184"/>
      <c r="K295" s="19" t="str">
        <f>C295</f>
        <v>Xã Xy</v>
      </c>
      <c r="L295" s="199">
        <f>E295</f>
        <v>6</v>
      </c>
      <c r="M295" s="19"/>
      <c r="N295" s="206" t="str">
        <f>K295</f>
        <v>Xã Xy</v>
      </c>
      <c r="O295" s="207">
        <f t="shared" si="36"/>
        <v>6</v>
      </c>
      <c r="P295" s="97">
        <f t="shared" si="31"/>
        <v>0</v>
      </c>
      <c r="Q295" s="19" t="str">
        <f>C295</f>
        <v>Xã Xy</v>
      </c>
      <c r="R295" s="19"/>
      <c r="S295" s="19"/>
      <c r="T295" s="19">
        <v>12</v>
      </c>
      <c r="U295" s="19"/>
      <c r="V295" s="19"/>
      <c r="W295" s="19"/>
      <c r="X295" s="19"/>
    </row>
    <row r="296" spans="1:24" ht="39" customHeight="1">
      <c r="A296" s="164"/>
      <c r="B296" s="18"/>
      <c r="C296" s="19"/>
      <c r="D296" s="199"/>
      <c r="E296" s="19" t="s">
        <v>134</v>
      </c>
      <c r="F296" s="21" t="str">
        <f aca="true" t="shared" si="38" ref="F296:F301">E296</f>
        <v>Thôn Ra Man</v>
      </c>
      <c r="G296" s="183"/>
      <c r="H296" s="184" t="str">
        <f t="shared" si="35"/>
        <v>Thôn Ra Man</v>
      </c>
      <c r="I296" s="184"/>
      <c r="J296" s="184"/>
      <c r="K296" s="19"/>
      <c r="L296" s="199" t="str">
        <f>E296</f>
        <v>Thôn Ra Man</v>
      </c>
      <c r="M296" s="19"/>
      <c r="N296" s="19"/>
      <c r="O296" s="207" t="str">
        <f t="shared" si="36"/>
        <v>Thôn Ra Man</v>
      </c>
      <c r="P296" s="97">
        <f t="shared" si="31"/>
        <v>0</v>
      </c>
      <c r="Q296" s="19"/>
      <c r="R296" s="202" t="str">
        <f>O296</f>
        <v>Thôn Ra Man</v>
      </c>
      <c r="S296" s="19"/>
      <c r="T296" s="19">
        <v>10</v>
      </c>
      <c r="U296" s="19"/>
      <c r="V296" s="19"/>
      <c r="W296" s="19"/>
      <c r="X296" s="19"/>
    </row>
    <row r="297" spans="1:24" ht="39" customHeight="1">
      <c r="A297" s="164"/>
      <c r="B297" s="18"/>
      <c r="C297" s="19"/>
      <c r="D297" s="199"/>
      <c r="E297" s="19" t="s">
        <v>708</v>
      </c>
      <c r="F297" s="21" t="str">
        <f t="shared" si="38"/>
        <v>Thôn Ta Nua</v>
      </c>
      <c r="G297" s="183"/>
      <c r="H297" s="184" t="str">
        <f t="shared" si="35"/>
        <v>Thôn Ta Nua</v>
      </c>
      <c r="I297" s="184"/>
      <c r="J297" s="350" t="s">
        <v>2000</v>
      </c>
      <c r="K297" s="19"/>
      <c r="L297" s="352" t="s">
        <v>2001</v>
      </c>
      <c r="M297" s="19"/>
      <c r="N297" s="19"/>
      <c r="O297" s="350" t="str">
        <f t="shared" si="36"/>
        <v>Thôn Ra po</v>
      </c>
      <c r="P297" s="97">
        <f t="shared" si="31"/>
        <v>0</v>
      </c>
      <c r="Q297" s="19"/>
      <c r="R297" s="354" t="str">
        <f>O297</f>
        <v>Thôn Ra po</v>
      </c>
      <c r="S297" s="19"/>
      <c r="T297" s="352">
        <v>10</v>
      </c>
      <c r="U297" s="19"/>
      <c r="V297" s="19"/>
      <c r="W297" s="19"/>
      <c r="X297" s="19"/>
    </row>
    <row r="298" spans="1:24" ht="39" customHeight="1">
      <c r="A298" s="164"/>
      <c r="B298" s="18"/>
      <c r="C298" s="19"/>
      <c r="D298" s="199"/>
      <c r="E298" s="19" t="s">
        <v>706</v>
      </c>
      <c r="F298" s="21" t="str">
        <f t="shared" si="38"/>
        <v>Thôn Troan Ô</v>
      </c>
      <c r="G298" s="183"/>
      <c r="H298" s="184" t="str">
        <f t="shared" si="35"/>
        <v>Thôn Troan Ô</v>
      </c>
      <c r="I298" s="184"/>
      <c r="J298" s="351"/>
      <c r="K298" s="19"/>
      <c r="L298" s="353"/>
      <c r="M298" s="19"/>
      <c r="N298" s="19"/>
      <c r="O298" s="351"/>
      <c r="P298" s="97">
        <f t="shared" si="31"/>
        <v>0</v>
      </c>
      <c r="Q298" s="19"/>
      <c r="R298" s="355"/>
      <c r="S298" s="19"/>
      <c r="T298" s="353"/>
      <c r="U298" s="19"/>
      <c r="V298" s="19"/>
      <c r="W298" s="19"/>
      <c r="X298" s="19"/>
    </row>
    <row r="299" spans="1:24" ht="39" customHeight="1">
      <c r="A299" s="164"/>
      <c r="B299" s="18"/>
      <c r="C299" s="19"/>
      <c r="D299" s="199"/>
      <c r="E299" s="19" t="s">
        <v>704</v>
      </c>
      <c r="F299" s="21" t="str">
        <f t="shared" si="38"/>
        <v>Thôn Xy Cơ Reo</v>
      </c>
      <c r="G299" s="183"/>
      <c r="H299" s="184" t="str">
        <f t="shared" si="35"/>
        <v>Thôn Xy Cơ Reo</v>
      </c>
      <c r="I299" s="184"/>
      <c r="J299" s="350" t="s">
        <v>1999</v>
      </c>
      <c r="K299" s="19"/>
      <c r="L299" s="352" t="s">
        <v>703</v>
      </c>
      <c r="M299" s="19"/>
      <c r="N299" s="19"/>
      <c r="O299" s="350" t="str">
        <f t="shared" si="36"/>
        <v>Thôn Troan La Reo</v>
      </c>
      <c r="P299" s="97">
        <f t="shared" si="31"/>
        <v>0</v>
      </c>
      <c r="Q299" s="19"/>
      <c r="R299" s="354" t="str">
        <f>O299</f>
        <v>Thôn Troan La Reo</v>
      </c>
      <c r="S299" s="19"/>
      <c r="T299" s="352">
        <v>10</v>
      </c>
      <c r="U299" s="19"/>
      <c r="V299" s="19"/>
      <c r="W299" s="19"/>
      <c r="X299" s="19"/>
    </row>
    <row r="300" spans="1:24" ht="39" customHeight="1">
      <c r="A300" s="164"/>
      <c r="B300" s="18"/>
      <c r="C300" s="19"/>
      <c r="D300" s="199"/>
      <c r="E300" s="19" t="s">
        <v>705</v>
      </c>
      <c r="F300" s="21" t="str">
        <f t="shared" si="38"/>
        <v>Thôn Troan Thượng</v>
      </c>
      <c r="G300" s="183"/>
      <c r="H300" s="184" t="str">
        <f t="shared" si="35"/>
        <v>Thôn Troan Thượng</v>
      </c>
      <c r="I300" s="184"/>
      <c r="J300" s="356"/>
      <c r="K300" s="19"/>
      <c r="L300" s="357"/>
      <c r="M300" s="19"/>
      <c r="N300" s="19"/>
      <c r="O300" s="356"/>
      <c r="P300" s="97">
        <f t="shared" si="31"/>
        <v>0</v>
      </c>
      <c r="Q300" s="19"/>
      <c r="R300" s="357"/>
      <c r="S300" s="19"/>
      <c r="T300" s="357"/>
      <c r="U300" s="19"/>
      <c r="V300" s="19"/>
      <c r="W300" s="19"/>
      <c r="X300" s="19"/>
    </row>
    <row r="301" spans="1:24" ht="39" customHeight="1">
      <c r="A301" s="164"/>
      <c r="B301" s="18"/>
      <c r="C301" s="19"/>
      <c r="D301" s="199"/>
      <c r="E301" s="19" t="s">
        <v>702</v>
      </c>
      <c r="F301" s="21" t="str">
        <f t="shared" si="38"/>
        <v>Thôn Xy La</v>
      </c>
      <c r="G301" s="183"/>
      <c r="H301" s="184" t="str">
        <f t="shared" si="35"/>
        <v>Thôn Xy La</v>
      </c>
      <c r="I301" s="184"/>
      <c r="J301" s="351"/>
      <c r="K301" s="19"/>
      <c r="L301" s="353"/>
      <c r="M301" s="19"/>
      <c r="N301" s="19"/>
      <c r="O301" s="351"/>
      <c r="P301" s="97">
        <f t="shared" si="31"/>
        <v>0</v>
      </c>
      <c r="Q301" s="19"/>
      <c r="R301" s="353"/>
      <c r="S301" s="19"/>
      <c r="T301" s="353"/>
      <c r="U301" s="19"/>
      <c r="V301" s="19"/>
      <c r="W301" s="19"/>
      <c r="X301" s="19"/>
    </row>
    <row r="302" spans="1:24" ht="39" customHeight="1">
      <c r="A302" s="164">
        <v>14</v>
      </c>
      <c r="B302" s="18"/>
      <c r="C302" s="17" t="s">
        <v>640</v>
      </c>
      <c r="D302" s="119" t="s">
        <v>6</v>
      </c>
      <c r="E302" s="17">
        <v>9</v>
      </c>
      <c r="F302" s="160">
        <v>9</v>
      </c>
      <c r="G302" s="183" t="str">
        <f>C302</f>
        <v>Xã Ba Tầng</v>
      </c>
      <c r="H302" s="184"/>
      <c r="I302" s="184"/>
      <c r="J302" s="184"/>
      <c r="K302" s="19" t="str">
        <f>C302</f>
        <v>Xã Ba Tầng</v>
      </c>
      <c r="L302" s="199">
        <f>E302</f>
        <v>9</v>
      </c>
      <c r="M302" s="19"/>
      <c r="N302" s="206" t="str">
        <f>K302</f>
        <v>Xã Ba Tầng</v>
      </c>
      <c r="O302" s="207">
        <f t="shared" si="36"/>
        <v>9</v>
      </c>
      <c r="P302" s="97">
        <f t="shared" si="31"/>
        <v>0</v>
      </c>
      <c r="Q302" s="19" t="str">
        <f>C302</f>
        <v>Xã Ba Tầng</v>
      </c>
      <c r="R302" s="19"/>
      <c r="S302" s="19"/>
      <c r="T302" s="19">
        <v>12</v>
      </c>
      <c r="U302" s="19"/>
      <c r="V302" s="19"/>
      <c r="W302" s="19"/>
      <c r="X302" s="19"/>
    </row>
    <row r="303" spans="1:24" ht="39" customHeight="1">
      <c r="A303" s="164"/>
      <c r="B303" s="18"/>
      <c r="C303" s="19"/>
      <c r="D303" s="199"/>
      <c r="E303" s="19" t="s">
        <v>85</v>
      </c>
      <c r="F303" s="21" t="str">
        <f>E303</f>
        <v>Thôn Ba Tầng</v>
      </c>
      <c r="G303" s="183"/>
      <c r="H303" s="184" t="str">
        <f t="shared" si="35"/>
        <v>Thôn Ba Tầng</v>
      </c>
      <c r="I303" s="184"/>
      <c r="J303" s="184"/>
      <c r="K303" s="19"/>
      <c r="L303" s="199" t="str">
        <f>E303</f>
        <v>Thôn Ba Tầng</v>
      </c>
      <c r="M303" s="19"/>
      <c r="N303" s="19"/>
      <c r="O303" s="207" t="str">
        <f t="shared" si="36"/>
        <v>Thôn Ba Tầng</v>
      </c>
      <c r="P303" s="97">
        <f t="shared" si="31"/>
        <v>0</v>
      </c>
      <c r="Q303" s="19"/>
      <c r="R303" s="202" t="str">
        <f>O303</f>
        <v>Thôn Ba Tầng</v>
      </c>
      <c r="S303" s="19"/>
      <c r="T303" s="19">
        <v>10</v>
      </c>
      <c r="U303" s="19"/>
      <c r="V303" s="19"/>
      <c r="W303" s="19"/>
      <c r="X303" s="19"/>
    </row>
    <row r="304" spans="1:24" ht="39" customHeight="1">
      <c r="A304" s="164"/>
      <c r="B304" s="18"/>
      <c r="C304" s="19"/>
      <c r="D304" s="199"/>
      <c r="E304" s="19" t="s">
        <v>151</v>
      </c>
      <c r="F304" s="21" t="str">
        <f aca="true" t="shared" si="39" ref="F304:F311">E304</f>
        <v>Thôn Ba Lòng</v>
      </c>
      <c r="G304" s="183"/>
      <c r="H304" s="184" t="str">
        <f t="shared" si="35"/>
        <v>Thôn Ba Lòng</v>
      </c>
      <c r="I304" s="184"/>
      <c r="J304" s="184"/>
      <c r="K304" s="19"/>
      <c r="L304" s="199" t="str">
        <f>E304</f>
        <v>Thôn Ba Lòng</v>
      </c>
      <c r="M304" s="19"/>
      <c r="N304" s="19"/>
      <c r="O304" s="207" t="str">
        <f t="shared" si="36"/>
        <v>Thôn Ba Lòng</v>
      </c>
      <c r="P304" s="97">
        <f t="shared" si="31"/>
        <v>0</v>
      </c>
      <c r="Q304" s="19"/>
      <c r="R304" s="202" t="str">
        <f>O304</f>
        <v>Thôn Ba Lòng</v>
      </c>
      <c r="S304" s="19"/>
      <c r="T304" s="19">
        <v>10</v>
      </c>
      <c r="U304" s="19"/>
      <c r="V304" s="19"/>
      <c r="W304" s="19"/>
      <c r="X304" s="19"/>
    </row>
    <row r="305" spans="1:24" ht="39" customHeight="1">
      <c r="A305" s="164"/>
      <c r="B305" s="18"/>
      <c r="C305" s="19"/>
      <c r="D305" s="199"/>
      <c r="E305" s="19" t="s">
        <v>84</v>
      </c>
      <c r="F305" s="21" t="str">
        <f t="shared" si="39"/>
        <v>Thôn Loa</v>
      </c>
      <c r="G305" s="183"/>
      <c r="H305" s="184" t="str">
        <f t="shared" si="35"/>
        <v>Thôn Loa</v>
      </c>
      <c r="I305" s="184"/>
      <c r="J305" s="184"/>
      <c r="K305" s="19"/>
      <c r="L305" s="199" t="str">
        <f>E305</f>
        <v>Thôn Loa</v>
      </c>
      <c r="M305" s="19"/>
      <c r="N305" s="19"/>
      <c r="O305" s="207" t="str">
        <f t="shared" si="36"/>
        <v>Thôn Loa</v>
      </c>
      <c r="P305" s="97">
        <f t="shared" si="31"/>
        <v>0</v>
      </c>
      <c r="Q305" s="19"/>
      <c r="R305" s="202" t="str">
        <f>O305</f>
        <v>Thôn Loa</v>
      </c>
      <c r="S305" s="19"/>
      <c r="T305" s="19">
        <v>10</v>
      </c>
      <c r="U305" s="19"/>
      <c r="V305" s="19"/>
      <c r="W305" s="19"/>
      <c r="X305" s="19"/>
    </row>
    <row r="306" spans="1:24" ht="39" customHeight="1">
      <c r="A306" s="164"/>
      <c r="B306" s="18"/>
      <c r="C306" s="19"/>
      <c r="D306" s="199"/>
      <c r="E306" s="19" t="s">
        <v>79</v>
      </c>
      <c r="F306" s="21" t="str">
        <f t="shared" si="39"/>
        <v>Thôn Trùm</v>
      </c>
      <c r="G306" s="183"/>
      <c r="H306" s="184" t="str">
        <f t="shared" si="35"/>
        <v>Thôn Trùm</v>
      </c>
      <c r="I306" s="184"/>
      <c r="J306" s="350" t="s">
        <v>1975</v>
      </c>
      <c r="K306" s="19"/>
      <c r="L306" s="352" t="str">
        <f>E306</f>
        <v>Thôn Trùm</v>
      </c>
      <c r="M306" s="19"/>
      <c r="N306" s="19"/>
      <c r="O306" s="350" t="str">
        <f t="shared" si="36"/>
        <v>Thôn Trùm</v>
      </c>
      <c r="P306" s="97">
        <f t="shared" si="31"/>
        <v>0</v>
      </c>
      <c r="Q306" s="19"/>
      <c r="R306" s="354" t="str">
        <f>O306</f>
        <v>Thôn Trùm</v>
      </c>
      <c r="S306" s="19"/>
      <c r="T306" s="19">
        <v>10</v>
      </c>
      <c r="U306" s="19"/>
      <c r="V306" s="19"/>
      <c r="W306" s="19"/>
      <c r="X306" s="19"/>
    </row>
    <row r="307" spans="1:24" ht="39" customHeight="1">
      <c r="A307" s="164"/>
      <c r="B307" s="18"/>
      <c r="C307" s="19"/>
      <c r="D307" s="199"/>
      <c r="E307" s="19" t="s">
        <v>81</v>
      </c>
      <c r="F307" s="21" t="str">
        <f t="shared" si="39"/>
        <v>Thôn Xa Tuông</v>
      </c>
      <c r="G307" s="183"/>
      <c r="H307" s="184" t="str">
        <f t="shared" si="35"/>
        <v>Thôn Xa Tuông</v>
      </c>
      <c r="I307" s="184"/>
      <c r="J307" s="351"/>
      <c r="K307" s="19"/>
      <c r="L307" s="353"/>
      <c r="M307" s="19"/>
      <c r="N307" s="19"/>
      <c r="O307" s="351"/>
      <c r="P307" s="97">
        <f t="shared" si="31"/>
        <v>0</v>
      </c>
      <c r="Q307" s="19"/>
      <c r="R307" s="355"/>
      <c r="S307" s="19"/>
      <c r="T307" s="19"/>
      <c r="U307" s="19"/>
      <c r="V307" s="19"/>
      <c r="W307" s="19"/>
      <c r="X307" s="19"/>
    </row>
    <row r="308" spans="1:24" ht="39" customHeight="1">
      <c r="A308" s="164"/>
      <c r="B308" s="18"/>
      <c r="C308" s="19"/>
      <c r="D308" s="199"/>
      <c r="E308" s="19" t="s">
        <v>150</v>
      </c>
      <c r="F308" s="21" t="str">
        <f t="shared" si="39"/>
        <v>Thôn Hùn</v>
      </c>
      <c r="G308" s="183"/>
      <c r="H308" s="184" t="str">
        <f t="shared" si="35"/>
        <v>Thôn Hùn</v>
      </c>
      <c r="I308" s="184"/>
      <c r="J308" s="350" t="s">
        <v>1976</v>
      </c>
      <c r="K308" s="19"/>
      <c r="L308" s="352" t="str">
        <f>E308</f>
        <v>Thôn Hùn</v>
      </c>
      <c r="M308" s="19"/>
      <c r="N308" s="19"/>
      <c r="O308" s="350" t="str">
        <f t="shared" si="36"/>
        <v>Thôn Hùn</v>
      </c>
      <c r="P308" s="97">
        <f t="shared" si="31"/>
        <v>0</v>
      </c>
      <c r="Q308" s="19"/>
      <c r="R308" s="352" t="s">
        <v>150</v>
      </c>
      <c r="S308" s="19"/>
      <c r="T308" s="382">
        <v>10</v>
      </c>
      <c r="U308" s="19"/>
      <c r="V308" s="19"/>
      <c r="W308" s="19"/>
      <c r="X308" s="19"/>
    </row>
    <row r="309" spans="1:24" ht="39" customHeight="1">
      <c r="A309" s="164"/>
      <c r="B309" s="18"/>
      <c r="C309" s="19"/>
      <c r="D309" s="199"/>
      <c r="E309" s="19" t="s">
        <v>80</v>
      </c>
      <c r="F309" s="21" t="str">
        <f t="shared" si="39"/>
        <v>Thôn Xa Rô</v>
      </c>
      <c r="G309" s="183"/>
      <c r="H309" s="184" t="str">
        <f t="shared" si="35"/>
        <v>Thôn Xa Rô</v>
      </c>
      <c r="I309" s="184"/>
      <c r="J309" s="351"/>
      <c r="K309" s="19"/>
      <c r="L309" s="353"/>
      <c r="M309" s="19"/>
      <c r="N309" s="19"/>
      <c r="O309" s="351"/>
      <c r="P309" s="97">
        <f t="shared" si="31"/>
        <v>0</v>
      </c>
      <c r="Q309" s="19"/>
      <c r="R309" s="353"/>
      <c r="S309" s="19"/>
      <c r="T309" s="379"/>
      <c r="U309" s="19"/>
      <c r="V309" s="19"/>
      <c r="W309" s="19"/>
      <c r="X309" s="19"/>
    </row>
    <row r="310" spans="1:24" ht="39" customHeight="1">
      <c r="A310" s="164"/>
      <c r="B310" s="18"/>
      <c r="C310" s="19"/>
      <c r="D310" s="199"/>
      <c r="E310" s="19" t="s">
        <v>82</v>
      </c>
      <c r="F310" s="21" t="str">
        <f t="shared" si="39"/>
        <v>Thôn Vầng</v>
      </c>
      <c r="G310" s="183"/>
      <c r="H310" s="184" t="str">
        <f t="shared" si="35"/>
        <v>Thôn Vầng</v>
      </c>
      <c r="I310" s="184"/>
      <c r="J310" s="184"/>
      <c r="K310" s="19"/>
      <c r="L310" s="199" t="str">
        <f>E310</f>
        <v>Thôn Vầng</v>
      </c>
      <c r="M310" s="19"/>
      <c r="N310" s="19"/>
      <c r="O310" s="207" t="str">
        <f t="shared" si="36"/>
        <v>Thôn Vầng</v>
      </c>
      <c r="P310" s="97">
        <f t="shared" si="31"/>
        <v>0</v>
      </c>
      <c r="Q310" s="19"/>
      <c r="R310" s="202" t="str">
        <f>O310</f>
        <v>Thôn Vầng</v>
      </c>
      <c r="S310" s="19"/>
      <c r="T310" s="19">
        <v>10</v>
      </c>
      <c r="U310" s="19"/>
      <c r="V310" s="19"/>
      <c r="W310" s="19"/>
      <c r="X310" s="19"/>
    </row>
    <row r="311" spans="1:24" ht="39" customHeight="1">
      <c r="A311" s="164"/>
      <c r="B311" s="18"/>
      <c r="C311" s="19"/>
      <c r="D311" s="199"/>
      <c r="E311" s="19" t="s">
        <v>1710</v>
      </c>
      <c r="F311" s="21" t="str">
        <f t="shared" si="39"/>
        <v>Thôn Măng Song</v>
      </c>
      <c r="G311" s="183"/>
      <c r="H311" s="184" t="str">
        <f t="shared" si="35"/>
        <v>Thôn Măng Song</v>
      </c>
      <c r="I311" s="184"/>
      <c r="J311" s="184"/>
      <c r="K311" s="19"/>
      <c r="L311" s="199" t="str">
        <f>E311</f>
        <v>Thôn Măng Song</v>
      </c>
      <c r="M311" s="19"/>
      <c r="N311" s="19"/>
      <c r="O311" s="207" t="str">
        <f t="shared" si="36"/>
        <v>Thôn Măng Song</v>
      </c>
      <c r="P311" s="97">
        <f t="shared" si="31"/>
        <v>0</v>
      </c>
      <c r="Q311" s="19"/>
      <c r="R311" s="202" t="str">
        <f>O311</f>
        <v>Thôn Măng Song</v>
      </c>
      <c r="S311" s="19"/>
      <c r="T311" s="19">
        <v>10</v>
      </c>
      <c r="U311" s="19"/>
      <c r="V311" s="19"/>
      <c r="W311" s="19"/>
      <c r="X311" s="19"/>
    </row>
    <row r="312" spans="1:24" ht="39" customHeight="1">
      <c r="A312" s="164">
        <v>15</v>
      </c>
      <c r="B312" s="18"/>
      <c r="C312" s="17" t="s">
        <v>648</v>
      </c>
      <c r="D312" s="119" t="s">
        <v>6</v>
      </c>
      <c r="E312" s="17">
        <v>7</v>
      </c>
      <c r="F312" s="160">
        <v>7</v>
      </c>
      <c r="G312" s="183" t="str">
        <f>C312</f>
        <v>Xã A Xing</v>
      </c>
      <c r="H312" s="184"/>
      <c r="I312" s="184" t="s">
        <v>1977</v>
      </c>
      <c r="J312" s="184"/>
      <c r="K312" s="19" t="s">
        <v>1978</v>
      </c>
      <c r="L312" s="199">
        <v>5</v>
      </c>
      <c r="M312" s="19"/>
      <c r="N312" s="206" t="str">
        <f>K312</f>
        <v>Xã Lìa</v>
      </c>
      <c r="O312" s="207">
        <f t="shared" si="36"/>
        <v>5</v>
      </c>
      <c r="P312" s="97">
        <f t="shared" si="31"/>
        <v>0</v>
      </c>
      <c r="Q312" s="19" t="str">
        <f>K312</f>
        <v>Xã Lìa</v>
      </c>
      <c r="R312" s="19"/>
      <c r="S312" s="19"/>
      <c r="T312" s="19">
        <v>12</v>
      </c>
      <c r="U312" s="19"/>
      <c r="V312" s="19"/>
      <c r="W312" s="19"/>
      <c r="X312" s="19"/>
    </row>
    <row r="313" spans="1:24" ht="39" customHeight="1">
      <c r="A313" s="164"/>
      <c r="B313" s="18"/>
      <c r="C313" s="19"/>
      <c r="D313" s="199"/>
      <c r="E313" s="19" t="s">
        <v>652</v>
      </c>
      <c r="F313" s="21" t="str">
        <f>E313</f>
        <v>Thôn Tăng Quan</v>
      </c>
      <c r="G313" s="183"/>
      <c r="H313" s="184" t="str">
        <f t="shared" si="35"/>
        <v>Thôn Tăng Quan</v>
      </c>
      <c r="I313" s="184"/>
      <c r="J313" s="350" t="s">
        <v>1979</v>
      </c>
      <c r="K313" s="19"/>
      <c r="L313" s="352" t="s">
        <v>1980</v>
      </c>
      <c r="M313" s="19"/>
      <c r="N313" s="19"/>
      <c r="O313" s="350" t="str">
        <f t="shared" si="36"/>
        <v>Thôn A Quan</v>
      </c>
      <c r="P313" s="97">
        <f t="shared" si="31"/>
        <v>0</v>
      </c>
      <c r="Q313" s="19"/>
      <c r="R313" s="148"/>
      <c r="S313" s="148"/>
      <c r="T313" s="148"/>
      <c r="U313" s="148"/>
      <c r="V313" s="148"/>
      <c r="W313" s="148"/>
      <c r="X313" s="19" t="s">
        <v>2080</v>
      </c>
    </row>
    <row r="314" spans="1:24" ht="39" customHeight="1">
      <c r="A314" s="164"/>
      <c r="B314" s="18"/>
      <c r="C314" s="19"/>
      <c r="D314" s="199"/>
      <c r="E314" s="19" t="s">
        <v>148</v>
      </c>
      <c r="F314" s="21" t="str">
        <f aca="true" t="shared" si="40" ref="F314:F319">E314</f>
        <v>Thôn A Cha</v>
      </c>
      <c r="G314" s="183"/>
      <c r="H314" s="184" t="str">
        <f t="shared" si="35"/>
        <v>Thôn A Cha</v>
      </c>
      <c r="I314" s="184"/>
      <c r="J314" s="351"/>
      <c r="K314" s="19"/>
      <c r="L314" s="353"/>
      <c r="M314" s="19"/>
      <c r="N314" s="19"/>
      <c r="O314" s="351"/>
      <c r="P314" s="97">
        <f t="shared" si="31"/>
        <v>0</v>
      </c>
      <c r="Q314" s="19"/>
      <c r="R314" s="19" t="str">
        <f>E314</f>
        <v>Thôn A Cha</v>
      </c>
      <c r="S314" s="19"/>
      <c r="T314" s="19">
        <v>10</v>
      </c>
      <c r="U314" s="19"/>
      <c r="V314" s="19"/>
      <c r="W314" s="19"/>
      <c r="X314" s="19"/>
    </row>
    <row r="315" spans="1:24" ht="39" customHeight="1">
      <c r="A315" s="164"/>
      <c r="B315" s="18"/>
      <c r="C315" s="19"/>
      <c r="D315" s="199"/>
      <c r="E315" s="19" t="s">
        <v>1711</v>
      </c>
      <c r="F315" s="21" t="str">
        <f t="shared" si="40"/>
        <v>Thôn Kỳ Rỉ</v>
      </c>
      <c r="G315" s="183"/>
      <c r="H315" s="184" t="str">
        <f t="shared" si="35"/>
        <v>Thôn Kỳ Rỉ</v>
      </c>
      <c r="I315" s="184"/>
      <c r="J315" s="184" t="s">
        <v>1981</v>
      </c>
      <c r="K315" s="19"/>
      <c r="L315" s="199" t="s">
        <v>654</v>
      </c>
      <c r="M315" s="19"/>
      <c r="N315" s="19"/>
      <c r="O315" s="207" t="str">
        <f t="shared" si="36"/>
        <v>Thôn Kỳ Tăng</v>
      </c>
      <c r="P315" s="97">
        <f t="shared" si="31"/>
        <v>0</v>
      </c>
      <c r="Q315" s="19"/>
      <c r="R315" s="202" t="str">
        <f>O315</f>
        <v>Thôn Kỳ Tăng</v>
      </c>
      <c r="S315" s="19"/>
      <c r="T315" s="19">
        <v>10</v>
      </c>
      <c r="U315" s="19"/>
      <c r="V315" s="19"/>
      <c r="W315" s="19"/>
      <c r="X315" s="19"/>
    </row>
    <row r="316" spans="1:24" ht="39" customHeight="1">
      <c r="A316" s="164"/>
      <c r="B316" s="18"/>
      <c r="C316" s="19"/>
      <c r="D316" s="199"/>
      <c r="E316" s="19" t="s">
        <v>1712</v>
      </c>
      <c r="F316" s="21" t="str">
        <f t="shared" si="40"/>
        <v>Thôn A Tong</v>
      </c>
      <c r="G316" s="183"/>
      <c r="H316" s="184" t="str">
        <f t="shared" si="35"/>
        <v>Thôn A Tong</v>
      </c>
      <c r="I316" s="184"/>
      <c r="J316" s="350" t="s">
        <v>1982</v>
      </c>
      <c r="K316" s="19"/>
      <c r="L316" s="352" t="s">
        <v>73</v>
      </c>
      <c r="M316" s="19"/>
      <c r="N316" s="19"/>
      <c r="O316" s="350" t="str">
        <f t="shared" si="36"/>
        <v>Thôn A Rông</v>
      </c>
      <c r="P316" s="97">
        <f t="shared" si="31"/>
        <v>0</v>
      </c>
      <c r="Q316" s="19"/>
      <c r="R316" s="352" t="s">
        <v>73</v>
      </c>
      <c r="S316" s="19"/>
      <c r="T316" s="382">
        <v>10</v>
      </c>
      <c r="U316" s="19"/>
      <c r="V316" s="19"/>
      <c r="W316" s="19"/>
      <c r="X316" s="19"/>
    </row>
    <row r="317" spans="1:24" ht="39" customHeight="1">
      <c r="A317" s="164"/>
      <c r="B317" s="18"/>
      <c r="C317" s="19"/>
      <c r="D317" s="199"/>
      <c r="E317" s="19" t="s">
        <v>1713</v>
      </c>
      <c r="F317" s="21" t="str">
        <f t="shared" si="40"/>
        <v>Thôn Cu Rong</v>
      </c>
      <c r="G317" s="183"/>
      <c r="H317" s="184" t="str">
        <f t="shared" si="35"/>
        <v>Thôn Cu Rong</v>
      </c>
      <c r="I317" s="184"/>
      <c r="J317" s="351"/>
      <c r="K317" s="19"/>
      <c r="L317" s="353"/>
      <c r="M317" s="19"/>
      <c r="N317" s="19"/>
      <c r="O317" s="351"/>
      <c r="P317" s="97">
        <f t="shared" si="31"/>
        <v>0</v>
      </c>
      <c r="Q317" s="19"/>
      <c r="R317" s="353"/>
      <c r="S317" s="19"/>
      <c r="T317" s="379"/>
      <c r="U317" s="19"/>
      <c r="V317" s="19"/>
      <c r="W317" s="19"/>
      <c r="X317" s="19"/>
    </row>
    <row r="318" spans="1:24" ht="39" customHeight="1">
      <c r="A318" s="164"/>
      <c r="B318" s="18"/>
      <c r="C318" s="19"/>
      <c r="D318" s="199"/>
      <c r="E318" s="19" t="s">
        <v>147</v>
      </c>
      <c r="F318" s="21" t="str">
        <f t="shared" si="40"/>
        <v>Thôn A Máy</v>
      </c>
      <c r="G318" s="183"/>
      <c r="H318" s="184" t="str">
        <f t="shared" si="35"/>
        <v>Thôn A Máy</v>
      </c>
      <c r="I318" s="184"/>
      <c r="J318" s="184"/>
      <c r="K318" s="19"/>
      <c r="L318" s="199" t="str">
        <f>E318</f>
        <v>Thôn A Máy</v>
      </c>
      <c r="M318" s="19"/>
      <c r="N318" s="19"/>
      <c r="O318" s="207" t="str">
        <f t="shared" si="36"/>
        <v>Thôn A Máy</v>
      </c>
      <c r="P318" s="97">
        <f t="shared" si="31"/>
        <v>0</v>
      </c>
      <c r="Q318" s="19"/>
      <c r="R318" s="202" t="str">
        <f>O318</f>
        <v>Thôn A Máy</v>
      </c>
      <c r="S318" s="19"/>
      <c r="T318" s="19">
        <v>10</v>
      </c>
      <c r="U318" s="19"/>
      <c r="V318" s="19"/>
      <c r="W318" s="19"/>
      <c r="X318" s="19"/>
    </row>
    <row r="319" spans="1:24" ht="39" customHeight="1">
      <c r="A319" s="164"/>
      <c r="B319" s="18"/>
      <c r="C319" s="19"/>
      <c r="D319" s="199"/>
      <c r="E319" s="19" t="s">
        <v>1714</v>
      </c>
      <c r="F319" s="21" t="str">
        <f t="shared" si="40"/>
        <v>Thôn A Mô R</v>
      </c>
      <c r="G319" s="183"/>
      <c r="H319" s="184" t="str">
        <f t="shared" si="35"/>
        <v>Thôn A Mô R</v>
      </c>
      <c r="I319" s="184"/>
      <c r="J319" s="184"/>
      <c r="K319" s="19"/>
      <c r="L319" s="199" t="str">
        <f>E319</f>
        <v>Thôn A Mô R</v>
      </c>
      <c r="M319" s="19"/>
      <c r="N319" s="19"/>
      <c r="O319" s="207" t="str">
        <f t="shared" si="36"/>
        <v>Thôn A Mô R</v>
      </c>
      <c r="P319" s="97">
        <f aca="true" t="shared" si="41" ref="P319:P383">M319</f>
        <v>0</v>
      </c>
      <c r="Q319" s="19"/>
      <c r="R319" s="202" t="str">
        <f>O319</f>
        <v>Thôn A Mô R</v>
      </c>
      <c r="S319" s="19"/>
      <c r="T319" s="19">
        <v>10</v>
      </c>
      <c r="U319" s="19"/>
      <c r="V319" s="19"/>
      <c r="W319" s="19"/>
      <c r="X319" s="19"/>
    </row>
    <row r="320" spans="1:24" ht="39" customHeight="1">
      <c r="A320" s="164"/>
      <c r="B320" s="18"/>
      <c r="C320" s="19"/>
      <c r="D320" s="199"/>
      <c r="E320" s="19"/>
      <c r="F320" s="21"/>
      <c r="G320" s="183"/>
      <c r="H320" s="184"/>
      <c r="I320" s="184"/>
      <c r="J320" s="184"/>
      <c r="K320" s="19"/>
      <c r="L320" s="199"/>
      <c r="M320" s="19"/>
      <c r="N320" s="19"/>
      <c r="O320" s="207"/>
      <c r="P320" s="97"/>
      <c r="Q320" s="19"/>
      <c r="R320" s="148" t="s">
        <v>943</v>
      </c>
      <c r="S320" s="148"/>
      <c r="T320" s="148">
        <v>10</v>
      </c>
      <c r="U320" s="19"/>
      <c r="V320" s="19"/>
      <c r="W320" s="19"/>
      <c r="X320" s="19"/>
    </row>
    <row r="321" spans="1:24" ht="39" customHeight="1">
      <c r="A321" s="164">
        <v>11</v>
      </c>
      <c r="B321" s="18"/>
      <c r="C321" s="17" t="s">
        <v>748</v>
      </c>
      <c r="D321" s="119" t="s">
        <v>6</v>
      </c>
      <c r="E321" s="17">
        <v>9</v>
      </c>
      <c r="F321" s="21">
        <v>9</v>
      </c>
      <c r="G321" s="183" t="str">
        <f>C321</f>
        <v>Xã A Túc</v>
      </c>
      <c r="H321" s="184"/>
      <c r="I321" s="184" t="s">
        <v>1977</v>
      </c>
      <c r="J321" s="184"/>
      <c r="K321" s="19" t="s">
        <v>1978</v>
      </c>
      <c r="L321" s="199">
        <v>5</v>
      </c>
      <c r="M321" s="19"/>
      <c r="N321" s="206" t="str">
        <f>K321</f>
        <v>Xã Lìa</v>
      </c>
      <c r="O321" s="207">
        <f t="shared" si="36"/>
        <v>5</v>
      </c>
      <c r="P321" s="97">
        <f t="shared" si="41"/>
        <v>0</v>
      </c>
      <c r="Q321" s="19" t="str">
        <f>K321</f>
        <v>Xã Lìa</v>
      </c>
      <c r="R321" s="19"/>
      <c r="S321" s="19"/>
      <c r="T321" s="19">
        <v>12</v>
      </c>
      <c r="U321" s="19"/>
      <c r="V321" s="19"/>
      <c r="W321" s="19"/>
      <c r="X321" s="19"/>
    </row>
    <row r="322" spans="1:24" ht="39" customHeight="1">
      <c r="A322" s="164"/>
      <c r="B322" s="18"/>
      <c r="C322" s="19"/>
      <c r="D322" s="199"/>
      <c r="E322" s="19" t="s">
        <v>764</v>
      </c>
      <c r="F322" s="21" t="str">
        <f>E322</f>
        <v>Thôn Pa Lu</v>
      </c>
      <c r="G322" s="183"/>
      <c r="H322" s="184" t="str">
        <f aca="true" t="shared" si="42" ref="H322:H330">F322</f>
        <v>Thôn Pa Lu</v>
      </c>
      <c r="I322" s="184"/>
      <c r="J322" s="350" t="s">
        <v>1988</v>
      </c>
      <c r="K322" s="19"/>
      <c r="L322" s="352" t="s">
        <v>762</v>
      </c>
      <c r="M322" s="19"/>
      <c r="N322" s="19"/>
      <c r="O322" s="350" t="str">
        <f t="shared" si="36"/>
        <v>Thôn A Xóc Lìa</v>
      </c>
      <c r="P322" s="97">
        <f t="shared" si="41"/>
        <v>0</v>
      </c>
      <c r="Q322" s="19"/>
      <c r="R322" s="19"/>
      <c r="S322" s="19"/>
      <c r="T322" s="19"/>
      <c r="U322" s="19"/>
      <c r="V322" s="19"/>
      <c r="W322" s="19"/>
      <c r="X322" s="19"/>
    </row>
    <row r="323" spans="1:24" ht="39" customHeight="1">
      <c r="A323" s="164"/>
      <c r="B323" s="18"/>
      <c r="C323" s="19"/>
      <c r="D323" s="199"/>
      <c r="E323" s="19" t="s">
        <v>766</v>
      </c>
      <c r="F323" s="21" t="str">
        <f aca="true" t="shared" si="43" ref="F323:F330">E323</f>
        <v>Thôn Lìa</v>
      </c>
      <c r="G323" s="183"/>
      <c r="H323" s="184" t="str">
        <f t="shared" si="42"/>
        <v>Thôn Lìa</v>
      </c>
      <c r="I323" s="184"/>
      <c r="J323" s="356"/>
      <c r="K323" s="19"/>
      <c r="L323" s="357"/>
      <c r="M323" s="19"/>
      <c r="N323" s="19"/>
      <c r="O323" s="356"/>
      <c r="P323" s="97">
        <f t="shared" si="41"/>
        <v>0</v>
      </c>
      <c r="Q323" s="19"/>
      <c r="R323" s="19"/>
      <c r="S323" s="19"/>
      <c r="T323" s="19"/>
      <c r="U323" s="19"/>
      <c r="V323" s="19"/>
      <c r="W323" s="19"/>
      <c r="X323" s="19"/>
    </row>
    <row r="324" spans="1:24" ht="39" customHeight="1">
      <c r="A324" s="164"/>
      <c r="B324" s="18"/>
      <c r="C324" s="19"/>
      <c r="D324" s="199"/>
      <c r="E324" s="19" t="s">
        <v>71</v>
      </c>
      <c r="F324" s="21" t="str">
        <f t="shared" si="43"/>
        <v>Thôn Húc</v>
      </c>
      <c r="G324" s="183"/>
      <c r="H324" s="184" t="str">
        <f t="shared" si="42"/>
        <v>Thôn Húc</v>
      </c>
      <c r="I324" s="184"/>
      <c r="J324" s="351"/>
      <c r="K324" s="19"/>
      <c r="L324" s="353"/>
      <c r="M324" s="19"/>
      <c r="N324" s="19"/>
      <c r="O324" s="351"/>
      <c r="P324" s="97">
        <f t="shared" si="41"/>
        <v>0</v>
      </c>
      <c r="Q324" s="19"/>
      <c r="R324" s="19" t="s">
        <v>71</v>
      </c>
      <c r="S324" s="19"/>
      <c r="T324" s="19">
        <v>10</v>
      </c>
      <c r="U324" s="19"/>
      <c r="V324" s="19"/>
      <c r="W324" s="19"/>
      <c r="X324" s="19"/>
    </row>
    <row r="325" spans="1:24" ht="39" customHeight="1">
      <c r="A325" s="164"/>
      <c r="B325" s="18"/>
      <c r="C325" s="19"/>
      <c r="D325" s="199"/>
      <c r="E325" s="19" t="s">
        <v>749</v>
      </c>
      <c r="F325" s="21" t="str">
        <f t="shared" si="43"/>
        <v>Thôn A Xói</v>
      </c>
      <c r="G325" s="183"/>
      <c r="H325" s="184" t="str">
        <f t="shared" si="42"/>
        <v>Thôn A Xói</v>
      </c>
      <c r="I325" s="184"/>
      <c r="J325" s="350" t="s">
        <v>1984</v>
      </c>
      <c r="K325" s="19"/>
      <c r="L325" s="352" t="s">
        <v>750</v>
      </c>
      <c r="M325" s="19"/>
      <c r="N325" s="19"/>
      <c r="O325" s="350" t="str">
        <f t="shared" si="36"/>
        <v>Thôn A Xói Hang</v>
      </c>
      <c r="P325" s="97">
        <f t="shared" si="41"/>
        <v>0</v>
      </c>
      <c r="Q325" s="19"/>
      <c r="R325" s="19"/>
      <c r="S325" s="19"/>
      <c r="T325" s="19"/>
      <c r="U325" s="19"/>
      <c r="V325" s="19"/>
      <c r="W325" s="19"/>
      <c r="X325" s="19"/>
    </row>
    <row r="326" spans="1:24" ht="39" customHeight="1">
      <c r="A326" s="164"/>
      <c r="B326" s="18"/>
      <c r="C326" s="19"/>
      <c r="D326" s="199"/>
      <c r="E326" s="19" t="s">
        <v>752</v>
      </c>
      <c r="F326" s="21" t="str">
        <f>E326</f>
        <v>Thôn Ra Hang</v>
      </c>
      <c r="G326" s="183"/>
      <c r="H326" s="184" t="str">
        <f>F326</f>
        <v>Thôn Ra Hang</v>
      </c>
      <c r="I326" s="184"/>
      <c r="J326" s="351"/>
      <c r="K326" s="19"/>
      <c r="L326" s="353"/>
      <c r="M326" s="19"/>
      <c r="N326" s="19"/>
      <c r="O326" s="351"/>
      <c r="P326" s="97">
        <f t="shared" si="41"/>
        <v>0</v>
      </c>
      <c r="Q326" s="19"/>
      <c r="R326" s="19"/>
      <c r="S326" s="19"/>
      <c r="T326" s="19"/>
      <c r="U326" s="19"/>
      <c r="V326" s="19"/>
      <c r="W326" s="19"/>
      <c r="X326" s="19"/>
    </row>
    <row r="327" spans="1:24" ht="39" customHeight="1">
      <c r="A327" s="164"/>
      <c r="B327" s="18"/>
      <c r="C327" s="19"/>
      <c r="D327" s="199"/>
      <c r="E327" s="19" t="s">
        <v>70</v>
      </c>
      <c r="F327" s="21" t="str">
        <f>E327</f>
        <v>Thôn Tăng Cô</v>
      </c>
      <c r="G327" s="183"/>
      <c r="H327" s="184" t="str">
        <f>F327</f>
        <v>Thôn Tăng Cô</v>
      </c>
      <c r="I327" s="184"/>
      <c r="J327" s="184" t="s">
        <v>1985</v>
      </c>
      <c r="K327" s="19"/>
      <c r="L327" s="199" t="s">
        <v>145</v>
      </c>
      <c r="M327" s="19"/>
      <c r="N327" s="19"/>
      <c r="O327" s="207" t="str">
        <f t="shared" si="36"/>
        <v>Thôn Tăng Cô Hang</v>
      </c>
      <c r="P327" s="97">
        <f t="shared" si="41"/>
        <v>0</v>
      </c>
      <c r="Q327" s="19"/>
      <c r="R327" s="202" t="str">
        <f>O327</f>
        <v>Thôn Tăng Cô Hang</v>
      </c>
      <c r="S327" s="19"/>
      <c r="T327" s="19">
        <v>10</v>
      </c>
      <c r="U327" s="19"/>
      <c r="V327" s="19"/>
      <c r="W327" s="19"/>
      <c r="X327" s="19"/>
    </row>
    <row r="328" spans="1:24" ht="39" customHeight="1">
      <c r="A328" s="164"/>
      <c r="B328" s="18"/>
      <c r="C328" s="19"/>
      <c r="D328" s="199"/>
      <c r="E328" s="19" t="s">
        <v>759</v>
      </c>
      <c r="F328" s="21" t="str">
        <f t="shared" si="43"/>
        <v>Thôn A Xau</v>
      </c>
      <c r="G328" s="183"/>
      <c r="H328" s="184" t="str">
        <f t="shared" si="42"/>
        <v>Thôn A Xau</v>
      </c>
      <c r="I328" s="184"/>
      <c r="J328" s="184" t="s">
        <v>1987</v>
      </c>
      <c r="K328" s="19"/>
      <c r="L328" s="199" t="s">
        <v>759</v>
      </c>
      <c r="M328" s="19"/>
      <c r="N328" s="19"/>
      <c r="O328" s="207" t="str">
        <f t="shared" si="36"/>
        <v>Thôn A Xau</v>
      </c>
      <c r="P328" s="97">
        <f t="shared" si="41"/>
        <v>0</v>
      </c>
      <c r="Q328" s="19"/>
      <c r="R328" s="19"/>
      <c r="S328" s="19"/>
      <c r="T328" s="19"/>
      <c r="U328" s="19"/>
      <c r="V328" s="19"/>
      <c r="W328" s="19"/>
      <c r="X328" s="19"/>
    </row>
    <row r="329" spans="1:24" ht="39" customHeight="1">
      <c r="A329" s="164"/>
      <c r="B329" s="18"/>
      <c r="C329" s="19"/>
      <c r="D329" s="199"/>
      <c r="E329" s="19" t="s">
        <v>757</v>
      </c>
      <c r="F329" s="21" t="str">
        <f t="shared" si="43"/>
        <v>Thôn Ba Linh</v>
      </c>
      <c r="G329" s="183"/>
      <c r="H329" s="184" t="str">
        <f t="shared" si="42"/>
        <v>Thôn Ba Linh</v>
      </c>
      <c r="I329" s="184"/>
      <c r="J329" s="350" t="s">
        <v>1986</v>
      </c>
      <c r="K329" s="19"/>
      <c r="L329" s="352" t="s">
        <v>69</v>
      </c>
      <c r="M329" s="19"/>
      <c r="N329" s="19"/>
      <c r="O329" s="350" t="str">
        <f t="shared" si="36"/>
        <v>Thôn Kỳ Nơi</v>
      </c>
      <c r="P329" s="97">
        <f t="shared" si="41"/>
        <v>0</v>
      </c>
      <c r="Q329" s="19"/>
      <c r="R329" s="354" t="str">
        <f>O329</f>
        <v>Thôn Kỳ Nơi</v>
      </c>
      <c r="S329" s="19"/>
      <c r="T329" s="352">
        <v>10</v>
      </c>
      <c r="U329" s="19"/>
      <c r="V329" s="19"/>
      <c r="W329" s="19"/>
      <c r="X329" s="19"/>
    </row>
    <row r="330" spans="1:24" ht="39" customHeight="1">
      <c r="A330" s="164"/>
      <c r="B330" s="18"/>
      <c r="C330" s="19"/>
      <c r="D330" s="199"/>
      <c r="E330" s="19" t="s">
        <v>69</v>
      </c>
      <c r="F330" s="21" t="str">
        <f t="shared" si="43"/>
        <v>Thôn Kỳ Nơi</v>
      </c>
      <c r="G330" s="183"/>
      <c r="H330" s="184" t="str">
        <f t="shared" si="42"/>
        <v>Thôn Kỳ Nơi</v>
      </c>
      <c r="I330" s="184"/>
      <c r="J330" s="351"/>
      <c r="K330" s="19"/>
      <c r="L330" s="353"/>
      <c r="M330" s="19"/>
      <c r="N330" s="19"/>
      <c r="O330" s="351"/>
      <c r="P330" s="97">
        <f t="shared" si="41"/>
        <v>0</v>
      </c>
      <c r="Q330" s="19"/>
      <c r="R330" s="355"/>
      <c r="S330" s="19"/>
      <c r="T330" s="353"/>
      <c r="U330" s="19"/>
      <c r="V330" s="19"/>
      <c r="W330" s="19"/>
      <c r="X330" s="19"/>
    </row>
    <row r="331" spans="1:24" ht="39" customHeight="1">
      <c r="A331" s="164">
        <v>16</v>
      </c>
      <c r="B331" s="18"/>
      <c r="C331" s="17" t="s">
        <v>661</v>
      </c>
      <c r="D331" s="119" t="s">
        <v>6</v>
      </c>
      <c r="E331" s="17">
        <v>9</v>
      </c>
      <c r="F331" s="160">
        <v>9</v>
      </c>
      <c r="G331" s="183" t="str">
        <f>C331</f>
        <v>Xã Húc</v>
      </c>
      <c r="H331" s="184"/>
      <c r="I331" s="184"/>
      <c r="J331" s="184"/>
      <c r="K331" s="19" t="str">
        <f>C331</f>
        <v>Xã Húc</v>
      </c>
      <c r="L331" s="199">
        <v>8</v>
      </c>
      <c r="M331" s="19"/>
      <c r="N331" s="206" t="str">
        <f>K331</f>
        <v>Xã Húc</v>
      </c>
      <c r="O331" s="207">
        <f t="shared" si="36"/>
        <v>8</v>
      </c>
      <c r="P331" s="97">
        <f t="shared" si="41"/>
        <v>0</v>
      </c>
      <c r="Q331" s="19" t="str">
        <f>C331</f>
        <v>Xã Húc</v>
      </c>
      <c r="R331" s="19"/>
      <c r="S331" s="19"/>
      <c r="T331" s="19">
        <v>12</v>
      </c>
      <c r="U331" s="19"/>
      <c r="V331" s="19"/>
      <c r="W331" s="19"/>
      <c r="X331" s="19"/>
    </row>
    <row r="332" spans="1:24" ht="39" customHeight="1">
      <c r="A332" s="164"/>
      <c r="B332" s="18"/>
      <c r="C332" s="19"/>
      <c r="D332" s="199"/>
      <c r="E332" s="19" t="s">
        <v>87</v>
      </c>
      <c r="F332" s="21" t="str">
        <f>E332</f>
        <v>Thôn Húc Ván</v>
      </c>
      <c r="G332" s="183"/>
      <c r="H332" s="184" t="str">
        <f t="shared" si="35"/>
        <v>Thôn Húc Ván</v>
      </c>
      <c r="I332" s="184"/>
      <c r="J332" s="350" t="s">
        <v>1983</v>
      </c>
      <c r="K332" s="19"/>
      <c r="L332" s="352" t="s">
        <v>662</v>
      </c>
      <c r="M332" s="19"/>
      <c r="N332" s="19"/>
      <c r="O332" s="207" t="str">
        <f t="shared" si="36"/>
        <v>Thôn Ván Ri</v>
      </c>
      <c r="P332" s="97">
        <f t="shared" si="41"/>
        <v>0</v>
      </c>
      <c r="Q332" s="19"/>
      <c r="R332" s="19" t="s">
        <v>87</v>
      </c>
      <c r="S332" s="19"/>
      <c r="T332" s="19">
        <v>10</v>
      </c>
      <c r="U332" s="19"/>
      <c r="V332" s="19"/>
      <c r="W332" s="19"/>
      <c r="X332" s="19"/>
    </row>
    <row r="333" spans="1:24" ht="39" customHeight="1">
      <c r="A333" s="164"/>
      <c r="B333" s="18"/>
      <c r="C333" s="19"/>
      <c r="D333" s="199"/>
      <c r="E333" s="19" t="s">
        <v>1715</v>
      </c>
      <c r="F333" s="21" t="str">
        <f aca="true" t="shared" si="44" ref="F333:F340">E333</f>
        <v>Thôn Tà Ri I</v>
      </c>
      <c r="G333" s="183"/>
      <c r="H333" s="184" t="str">
        <f t="shared" si="35"/>
        <v>Thôn Tà Ri I</v>
      </c>
      <c r="I333" s="184"/>
      <c r="J333" s="351"/>
      <c r="K333" s="19"/>
      <c r="L333" s="353"/>
      <c r="M333" s="19"/>
      <c r="N333" s="19"/>
      <c r="O333" s="207">
        <f t="shared" si="36"/>
        <v>0</v>
      </c>
      <c r="P333" s="97">
        <f t="shared" si="41"/>
        <v>0</v>
      </c>
      <c r="Q333" s="19"/>
      <c r="R333" s="19"/>
      <c r="S333" s="19"/>
      <c r="T333" s="19"/>
      <c r="U333" s="19"/>
      <c r="V333" s="19"/>
      <c r="W333" s="19"/>
      <c r="X333" s="19"/>
    </row>
    <row r="334" spans="1:24" ht="39" customHeight="1">
      <c r="A334" s="164"/>
      <c r="B334" s="18"/>
      <c r="C334" s="19"/>
      <c r="D334" s="199"/>
      <c r="E334" s="19" t="s">
        <v>90</v>
      </c>
      <c r="F334" s="21" t="str">
        <f t="shared" si="44"/>
        <v>Thôn Tà Ri II</v>
      </c>
      <c r="G334" s="183"/>
      <c r="H334" s="184" t="str">
        <f t="shared" si="35"/>
        <v>Thôn Tà Ri II</v>
      </c>
      <c r="I334" s="184"/>
      <c r="J334" s="184"/>
      <c r="K334" s="19"/>
      <c r="L334" s="199" t="str">
        <f aca="true" t="shared" si="45" ref="L334:L348">E334</f>
        <v>Thôn Tà Ri II</v>
      </c>
      <c r="M334" s="19"/>
      <c r="N334" s="19"/>
      <c r="O334" s="207" t="str">
        <f t="shared" si="36"/>
        <v>Thôn Tà Ri II</v>
      </c>
      <c r="P334" s="97">
        <f t="shared" si="41"/>
        <v>0</v>
      </c>
      <c r="Q334" s="19"/>
      <c r="R334" s="202" t="str">
        <f aca="true" t="shared" si="46" ref="R334:R339">O334</f>
        <v>Thôn Tà Ri II</v>
      </c>
      <c r="S334" s="19"/>
      <c r="T334" s="19">
        <v>10</v>
      </c>
      <c r="U334" s="19"/>
      <c r="V334" s="19"/>
      <c r="W334" s="19"/>
      <c r="X334" s="19"/>
    </row>
    <row r="335" spans="1:24" ht="39" customHeight="1">
      <c r="A335" s="164"/>
      <c r="B335" s="18"/>
      <c r="C335" s="19"/>
      <c r="D335" s="199"/>
      <c r="E335" s="19" t="s">
        <v>89</v>
      </c>
      <c r="F335" s="21" t="str">
        <f t="shared" si="44"/>
        <v>Thôn Húc Thượng</v>
      </c>
      <c r="G335" s="183"/>
      <c r="H335" s="184" t="str">
        <f t="shared" si="35"/>
        <v>Thôn Húc Thượng</v>
      </c>
      <c r="I335" s="184"/>
      <c r="J335" s="184"/>
      <c r="K335" s="19"/>
      <c r="L335" s="199" t="str">
        <f t="shared" si="45"/>
        <v>Thôn Húc Thượng</v>
      </c>
      <c r="M335" s="19"/>
      <c r="N335" s="19"/>
      <c r="O335" s="207" t="str">
        <f t="shared" si="36"/>
        <v>Thôn Húc Thượng</v>
      </c>
      <c r="P335" s="97">
        <f t="shared" si="41"/>
        <v>0</v>
      </c>
      <c r="Q335" s="19"/>
      <c r="R335" s="202" t="str">
        <f t="shared" si="46"/>
        <v>Thôn Húc Thượng</v>
      </c>
      <c r="S335" s="19"/>
      <c r="T335" s="19">
        <v>10</v>
      </c>
      <c r="U335" s="19"/>
      <c r="V335" s="19"/>
      <c r="W335" s="19"/>
      <c r="X335" s="19"/>
    </row>
    <row r="336" spans="1:24" ht="39" customHeight="1">
      <c r="A336" s="164"/>
      <c r="B336" s="18"/>
      <c r="C336" s="19"/>
      <c r="D336" s="199"/>
      <c r="E336" s="19" t="s">
        <v>91</v>
      </c>
      <c r="F336" s="21" t="str">
        <f t="shared" si="44"/>
        <v>Thôn Ho Le</v>
      </c>
      <c r="G336" s="183"/>
      <c r="H336" s="184" t="str">
        <f t="shared" si="35"/>
        <v>Thôn Ho Le</v>
      </c>
      <c r="I336" s="184"/>
      <c r="J336" s="184"/>
      <c r="K336" s="19"/>
      <c r="L336" s="199" t="str">
        <f t="shared" si="45"/>
        <v>Thôn Ho Le</v>
      </c>
      <c r="M336" s="19"/>
      <c r="N336" s="19"/>
      <c r="O336" s="207" t="str">
        <f t="shared" si="36"/>
        <v>Thôn Ho Le</v>
      </c>
      <c r="P336" s="97">
        <f t="shared" si="41"/>
        <v>0</v>
      </c>
      <c r="Q336" s="19"/>
      <c r="R336" s="202" t="str">
        <f t="shared" si="46"/>
        <v>Thôn Ho Le</v>
      </c>
      <c r="S336" s="19"/>
      <c r="T336" s="19">
        <v>10</v>
      </c>
      <c r="U336" s="19"/>
      <c r="V336" s="19"/>
      <c r="W336" s="19"/>
      <c r="X336" s="19"/>
    </row>
    <row r="337" spans="1:24" ht="39" customHeight="1">
      <c r="A337" s="164"/>
      <c r="B337" s="18"/>
      <c r="C337" s="19"/>
      <c r="D337" s="199"/>
      <c r="E337" s="19" t="s">
        <v>665</v>
      </c>
      <c r="F337" s="21" t="str">
        <f t="shared" si="44"/>
        <v>Thôn Ta Núc</v>
      </c>
      <c r="G337" s="183"/>
      <c r="H337" s="184" t="str">
        <f t="shared" si="35"/>
        <v>Thôn Ta Núc</v>
      </c>
      <c r="I337" s="184"/>
      <c r="J337" s="184"/>
      <c r="K337" s="19"/>
      <c r="L337" s="199" t="str">
        <f t="shared" si="45"/>
        <v>Thôn Ta Núc</v>
      </c>
      <c r="M337" s="19"/>
      <c r="N337" s="19"/>
      <c r="O337" s="207" t="str">
        <f t="shared" si="36"/>
        <v>Thôn Ta Núc</v>
      </c>
      <c r="P337" s="97">
        <f t="shared" si="41"/>
        <v>0</v>
      </c>
      <c r="Q337" s="19"/>
      <c r="R337" s="202" t="str">
        <f t="shared" si="46"/>
        <v>Thôn Ta Núc</v>
      </c>
      <c r="S337" s="19"/>
      <c r="T337" s="19">
        <v>10</v>
      </c>
      <c r="U337" s="19"/>
      <c r="V337" s="19"/>
      <c r="W337" s="19"/>
      <c r="X337" s="19"/>
    </row>
    <row r="338" spans="1:24" ht="39" customHeight="1">
      <c r="A338" s="164"/>
      <c r="B338" s="18"/>
      <c r="C338" s="19"/>
      <c r="D338" s="199"/>
      <c r="E338" s="19" t="s">
        <v>92</v>
      </c>
      <c r="F338" s="21" t="str">
        <f t="shared" si="44"/>
        <v>Thôn Tà Rùng</v>
      </c>
      <c r="G338" s="183"/>
      <c r="H338" s="184" t="str">
        <f t="shared" si="35"/>
        <v>Thôn Tà Rùng</v>
      </c>
      <c r="I338" s="184"/>
      <c r="J338" s="184"/>
      <c r="K338" s="19"/>
      <c r="L338" s="199" t="str">
        <f t="shared" si="45"/>
        <v>Thôn Tà Rùng</v>
      </c>
      <c r="M338" s="19"/>
      <c r="N338" s="19"/>
      <c r="O338" s="207" t="str">
        <f t="shared" si="36"/>
        <v>Thôn Tà Rùng</v>
      </c>
      <c r="P338" s="97">
        <f t="shared" si="41"/>
        <v>0</v>
      </c>
      <c r="Q338" s="19"/>
      <c r="R338" s="202" t="str">
        <f t="shared" si="46"/>
        <v>Thôn Tà Rùng</v>
      </c>
      <c r="S338" s="19"/>
      <c r="T338" s="19">
        <v>10</v>
      </c>
      <c r="U338" s="19"/>
      <c r="V338" s="19"/>
      <c r="W338" s="19"/>
      <c r="X338" s="19"/>
    </row>
    <row r="339" spans="1:24" ht="39" customHeight="1">
      <c r="A339" s="164"/>
      <c r="B339" s="18"/>
      <c r="C339" s="19"/>
      <c r="D339" s="199"/>
      <c r="E339" s="19" t="s">
        <v>93</v>
      </c>
      <c r="F339" s="21" t="str">
        <f t="shared" si="44"/>
        <v>Thôn Cu Dong</v>
      </c>
      <c r="G339" s="183"/>
      <c r="H339" s="184" t="str">
        <f t="shared" si="35"/>
        <v>Thôn Cu Dong</v>
      </c>
      <c r="I339" s="184"/>
      <c r="J339" s="184"/>
      <c r="K339" s="19"/>
      <c r="L339" s="199" t="str">
        <f t="shared" si="45"/>
        <v>Thôn Cu Dong</v>
      </c>
      <c r="M339" s="19"/>
      <c r="N339" s="19"/>
      <c r="O339" s="207" t="str">
        <f t="shared" si="36"/>
        <v>Thôn Cu Dong</v>
      </c>
      <c r="P339" s="97">
        <f t="shared" si="41"/>
        <v>0</v>
      </c>
      <c r="Q339" s="19"/>
      <c r="R339" s="202" t="str">
        <f t="shared" si="46"/>
        <v>Thôn Cu Dong</v>
      </c>
      <c r="S339" s="19"/>
      <c r="T339" s="19">
        <v>10</v>
      </c>
      <c r="U339" s="19"/>
      <c r="V339" s="19"/>
      <c r="W339" s="19"/>
      <c r="X339" s="19"/>
    </row>
    <row r="340" spans="1:24" ht="39" customHeight="1">
      <c r="A340" s="164"/>
      <c r="B340" s="18"/>
      <c r="C340" s="19"/>
      <c r="D340" s="199"/>
      <c r="E340" s="19" t="s">
        <v>669</v>
      </c>
      <c r="F340" s="21" t="str">
        <f t="shared" si="44"/>
        <v>Thôn Ta Cu</v>
      </c>
      <c r="G340" s="183"/>
      <c r="H340" s="184" t="str">
        <f>F340</f>
        <v>Thôn Ta Cu</v>
      </c>
      <c r="I340" s="184"/>
      <c r="J340" s="184"/>
      <c r="K340" s="19"/>
      <c r="L340" s="199" t="str">
        <f t="shared" si="45"/>
        <v>Thôn Ta Cu</v>
      </c>
      <c r="M340" s="19"/>
      <c r="N340" s="19"/>
      <c r="O340" s="207" t="str">
        <f aca="true" t="shared" si="47" ref="O340:O398">L340</f>
        <v>Thôn Ta Cu</v>
      </c>
      <c r="P340" s="97">
        <f t="shared" si="41"/>
        <v>0</v>
      </c>
      <c r="Q340" s="19"/>
      <c r="R340" s="19"/>
      <c r="S340" s="19"/>
      <c r="T340" s="19"/>
      <c r="U340" s="19"/>
      <c r="V340" s="19"/>
      <c r="W340" s="19"/>
      <c r="X340" s="19"/>
    </row>
    <row r="341" spans="1:24" ht="39" customHeight="1">
      <c r="A341" s="164">
        <v>17</v>
      </c>
      <c r="B341" s="18"/>
      <c r="C341" s="17" t="s">
        <v>710</v>
      </c>
      <c r="D341" s="119" t="s">
        <v>6</v>
      </c>
      <c r="E341" s="17">
        <v>7</v>
      </c>
      <c r="F341" s="160">
        <v>3</v>
      </c>
      <c r="G341" s="183" t="str">
        <f>C341</f>
        <v>Xã Hướng Tân</v>
      </c>
      <c r="H341" s="184"/>
      <c r="I341" s="184"/>
      <c r="J341" s="184"/>
      <c r="K341" s="19" t="str">
        <f>C341</f>
        <v>Xã Hướng Tân</v>
      </c>
      <c r="L341" s="199">
        <f t="shared" si="45"/>
        <v>7</v>
      </c>
      <c r="M341" s="19"/>
      <c r="N341" s="206" t="str">
        <f>K341</f>
        <v>Xã Hướng Tân</v>
      </c>
      <c r="O341" s="207">
        <f t="shared" si="47"/>
        <v>7</v>
      </c>
      <c r="P341" s="97">
        <f t="shared" si="41"/>
        <v>0</v>
      </c>
      <c r="Q341" s="19" t="str">
        <f>C341</f>
        <v>Xã Hướng Tân</v>
      </c>
      <c r="R341" s="19"/>
      <c r="S341" s="19"/>
      <c r="T341" s="19">
        <v>12</v>
      </c>
      <c r="U341" s="19"/>
      <c r="V341" s="19"/>
      <c r="W341" s="19"/>
      <c r="X341" s="19"/>
    </row>
    <row r="342" spans="1:24" ht="39" customHeight="1">
      <c r="A342" s="164"/>
      <c r="B342" s="18"/>
      <c r="C342" s="19"/>
      <c r="D342" s="199"/>
      <c r="E342" s="19" t="s">
        <v>1716</v>
      </c>
      <c r="F342" s="21"/>
      <c r="G342" s="183"/>
      <c r="H342" s="184" t="str">
        <f>E342</f>
        <v>Thôn Tân Linh</v>
      </c>
      <c r="I342" s="184"/>
      <c r="J342" s="184"/>
      <c r="K342" s="19"/>
      <c r="L342" s="199" t="str">
        <f t="shared" si="45"/>
        <v>Thôn Tân Linh</v>
      </c>
      <c r="M342" s="19"/>
      <c r="N342" s="19"/>
      <c r="O342" s="207" t="str">
        <f t="shared" si="47"/>
        <v>Thôn Tân Linh</v>
      </c>
      <c r="P342" s="97">
        <f t="shared" si="41"/>
        <v>0</v>
      </c>
      <c r="Q342" s="19"/>
      <c r="R342" s="19"/>
      <c r="S342" s="19"/>
      <c r="T342" s="19"/>
      <c r="U342" s="19"/>
      <c r="V342" s="19"/>
      <c r="W342" s="19"/>
      <c r="X342" s="19"/>
    </row>
    <row r="343" spans="1:24" ht="39" customHeight="1">
      <c r="A343" s="164"/>
      <c r="B343" s="18"/>
      <c r="C343" s="19"/>
      <c r="D343" s="199"/>
      <c r="E343" s="19" t="s">
        <v>165</v>
      </c>
      <c r="F343" s="21"/>
      <c r="G343" s="183"/>
      <c r="H343" s="184" t="str">
        <f aca="true" t="shared" si="48" ref="H343:H348">E343</f>
        <v>Thôn Của</v>
      </c>
      <c r="I343" s="184"/>
      <c r="J343" s="184"/>
      <c r="K343" s="19"/>
      <c r="L343" s="199" t="str">
        <f t="shared" si="45"/>
        <v>Thôn Của</v>
      </c>
      <c r="M343" s="19"/>
      <c r="N343" s="19"/>
      <c r="O343" s="207" t="str">
        <f t="shared" si="47"/>
        <v>Thôn Của</v>
      </c>
      <c r="P343" s="97">
        <f t="shared" si="41"/>
        <v>0</v>
      </c>
      <c r="Q343" s="19"/>
      <c r="R343" s="19"/>
      <c r="S343" s="19"/>
      <c r="T343" s="19"/>
      <c r="U343" s="19"/>
      <c r="V343" s="19"/>
      <c r="W343" s="19"/>
      <c r="X343" s="19"/>
    </row>
    <row r="344" spans="1:24" ht="39" customHeight="1">
      <c r="A344" s="164"/>
      <c r="B344" s="18"/>
      <c r="C344" s="19"/>
      <c r="D344" s="199"/>
      <c r="E344" s="19" t="s">
        <v>693</v>
      </c>
      <c r="F344" s="21"/>
      <c r="G344" s="183"/>
      <c r="H344" s="184" t="str">
        <f t="shared" si="48"/>
        <v>Thôn Trằm</v>
      </c>
      <c r="I344" s="184"/>
      <c r="J344" s="184"/>
      <c r="K344" s="19"/>
      <c r="L344" s="199" t="str">
        <f t="shared" si="45"/>
        <v>Thôn Trằm</v>
      </c>
      <c r="M344" s="19"/>
      <c r="N344" s="19"/>
      <c r="O344" s="207" t="str">
        <f t="shared" si="47"/>
        <v>Thôn Trằm</v>
      </c>
      <c r="P344" s="97">
        <f t="shared" si="41"/>
        <v>0</v>
      </c>
      <c r="Q344" s="19"/>
      <c r="R344" s="19"/>
      <c r="S344" s="19"/>
      <c r="T344" s="19"/>
      <c r="U344" s="19"/>
      <c r="V344" s="19"/>
      <c r="W344" s="19"/>
      <c r="X344" s="19"/>
    </row>
    <row r="345" spans="1:24" ht="39" customHeight="1">
      <c r="A345" s="164"/>
      <c r="B345" s="18"/>
      <c r="C345" s="19"/>
      <c r="D345" s="199"/>
      <c r="E345" s="19" t="s">
        <v>1717</v>
      </c>
      <c r="F345" s="21"/>
      <c r="G345" s="183"/>
      <c r="H345" s="184" t="str">
        <f t="shared" si="48"/>
        <v>Thôn Tân Vĩnh</v>
      </c>
      <c r="I345" s="184"/>
      <c r="J345" s="184"/>
      <c r="K345" s="19"/>
      <c r="L345" s="199" t="str">
        <f t="shared" si="45"/>
        <v>Thôn Tân Vĩnh</v>
      </c>
      <c r="M345" s="19"/>
      <c r="N345" s="19"/>
      <c r="O345" s="207" t="str">
        <f t="shared" si="47"/>
        <v>Thôn Tân Vĩnh</v>
      </c>
      <c r="P345" s="97">
        <f t="shared" si="41"/>
        <v>0</v>
      </c>
      <c r="Q345" s="19"/>
      <c r="R345" s="19"/>
      <c r="S345" s="19"/>
      <c r="T345" s="19"/>
      <c r="U345" s="19"/>
      <c r="V345" s="19"/>
      <c r="W345" s="19"/>
      <c r="X345" s="19"/>
    </row>
    <row r="346" spans="1:24" ht="39" customHeight="1">
      <c r="A346" s="164"/>
      <c r="B346" s="18"/>
      <c r="C346" s="19"/>
      <c r="D346" s="199"/>
      <c r="E346" s="19" t="s">
        <v>711</v>
      </c>
      <c r="F346" s="21" t="str">
        <f>E346</f>
        <v>Thôn Xa Re</v>
      </c>
      <c r="G346" s="183"/>
      <c r="H346" s="184" t="str">
        <f t="shared" si="48"/>
        <v>Thôn Xa Re</v>
      </c>
      <c r="I346" s="184"/>
      <c r="J346" s="184"/>
      <c r="K346" s="19"/>
      <c r="L346" s="199" t="str">
        <f t="shared" si="45"/>
        <v>Thôn Xa Re</v>
      </c>
      <c r="M346" s="19"/>
      <c r="N346" s="19"/>
      <c r="O346" s="207" t="str">
        <f t="shared" si="47"/>
        <v>Thôn Xa Re</v>
      </c>
      <c r="P346" s="97">
        <f t="shared" si="41"/>
        <v>0</v>
      </c>
      <c r="Q346" s="19"/>
      <c r="R346" s="19"/>
      <c r="S346" s="19"/>
      <c r="T346" s="19"/>
      <c r="U346" s="19"/>
      <c r="V346" s="19"/>
      <c r="W346" s="19"/>
      <c r="X346" s="19"/>
    </row>
    <row r="347" spans="1:24" ht="39" customHeight="1">
      <c r="A347" s="164"/>
      <c r="B347" s="18"/>
      <c r="C347" s="19"/>
      <c r="D347" s="199"/>
      <c r="E347" s="19" t="s">
        <v>712</v>
      </c>
      <c r="F347" s="21" t="str">
        <f>E347</f>
        <v>Thôn Ruộng</v>
      </c>
      <c r="G347" s="183"/>
      <c r="H347" s="184" t="str">
        <f t="shared" si="48"/>
        <v>Thôn Ruộng</v>
      </c>
      <c r="I347" s="184"/>
      <c r="J347" s="184"/>
      <c r="K347" s="19"/>
      <c r="L347" s="199" t="str">
        <f t="shared" si="45"/>
        <v>Thôn Ruộng</v>
      </c>
      <c r="M347" s="19"/>
      <c r="N347" s="19"/>
      <c r="O347" s="207" t="str">
        <f t="shared" si="47"/>
        <v>Thôn Ruộng</v>
      </c>
      <c r="P347" s="97">
        <f t="shared" si="41"/>
        <v>0</v>
      </c>
      <c r="Q347" s="19"/>
      <c r="R347" s="19"/>
      <c r="S347" s="19"/>
      <c r="T347" s="19"/>
      <c r="U347" s="19"/>
      <c r="V347" s="19"/>
      <c r="W347" s="19"/>
      <c r="X347" s="19"/>
    </row>
    <row r="348" spans="1:24" ht="39" customHeight="1">
      <c r="A348" s="164"/>
      <c r="B348" s="18"/>
      <c r="C348" s="19"/>
      <c r="D348" s="199"/>
      <c r="E348" s="19" t="s">
        <v>1718</v>
      </c>
      <c r="F348" s="21" t="str">
        <f>E348</f>
        <v>Thôn A Chun (A Rường)</v>
      </c>
      <c r="G348" s="183"/>
      <c r="H348" s="184" t="str">
        <f t="shared" si="48"/>
        <v>Thôn A Chun (A Rường)</v>
      </c>
      <c r="I348" s="184"/>
      <c r="J348" s="184"/>
      <c r="K348" s="19"/>
      <c r="L348" s="199" t="str">
        <f t="shared" si="45"/>
        <v>Thôn A Chun (A Rường)</v>
      </c>
      <c r="M348" s="19"/>
      <c r="N348" s="19"/>
      <c r="O348" s="207" t="str">
        <f t="shared" si="47"/>
        <v>Thôn A Chun (A Rường)</v>
      </c>
      <c r="P348" s="97">
        <f t="shared" si="41"/>
        <v>0</v>
      </c>
      <c r="Q348" s="19"/>
      <c r="R348" s="202" t="str">
        <f>O348</f>
        <v>Thôn A Chun (A Rường)</v>
      </c>
      <c r="S348" s="19"/>
      <c r="T348" s="19">
        <v>10</v>
      </c>
      <c r="U348" s="19"/>
      <c r="V348" s="19"/>
      <c r="W348" s="19"/>
      <c r="X348" s="19"/>
    </row>
    <row r="349" spans="1:24" ht="39" customHeight="1">
      <c r="A349" s="164">
        <v>18</v>
      </c>
      <c r="B349" s="18"/>
      <c r="C349" s="17" t="s">
        <v>739</v>
      </c>
      <c r="D349" s="119" t="s">
        <v>6</v>
      </c>
      <c r="E349" s="17">
        <v>7</v>
      </c>
      <c r="F349" s="160">
        <v>6</v>
      </c>
      <c r="G349" s="183" t="str">
        <f>C349</f>
        <v>Xã Hướng Linh</v>
      </c>
      <c r="H349" s="184"/>
      <c r="I349" s="184"/>
      <c r="J349" s="184"/>
      <c r="K349" s="19" t="str">
        <f>C349</f>
        <v>Xã Hướng Linh</v>
      </c>
      <c r="L349" s="199">
        <v>5</v>
      </c>
      <c r="M349" s="19"/>
      <c r="N349" s="206" t="str">
        <f>K349</f>
        <v>Xã Hướng Linh</v>
      </c>
      <c r="O349" s="207">
        <f t="shared" si="47"/>
        <v>5</v>
      </c>
      <c r="P349" s="97">
        <f t="shared" si="41"/>
        <v>0</v>
      </c>
      <c r="Q349" s="19" t="str">
        <f>C349</f>
        <v>Xã Hướng Linh</v>
      </c>
      <c r="R349" s="19"/>
      <c r="S349" s="19"/>
      <c r="T349" s="19">
        <v>2</v>
      </c>
      <c r="U349" s="19"/>
      <c r="V349" s="19"/>
      <c r="W349" s="19"/>
      <c r="X349" s="19"/>
    </row>
    <row r="350" spans="1:24" ht="39" customHeight="1">
      <c r="A350" s="164"/>
      <c r="B350" s="18"/>
      <c r="C350" s="19"/>
      <c r="D350" s="199"/>
      <c r="E350" s="19" t="s">
        <v>1719</v>
      </c>
      <c r="F350" s="21" t="s">
        <v>743</v>
      </c>
      <c r="G350" s="183"/>
      <c r="H350" s="184" t="str">
        <f>E350</f>
        <v>Thôn Có (Cho)</v>
      </c>
      <c r="I350" s="184"/>
      <c r="J350" s="184"/>
      <c r="K350" s="19"/>
      <c r="L350" s="199" t="s">
        <v>743</v>
      </c>
      <c r="M350" s="19"/>
      <c r="N350" s="19"/>
      <c r="O350" s="207" t="str">
        <f t="shared" si="47"/>
        <v>Thôn Cooc</v>
      </c>
      <c r="P350" s="97">
        <f t="shared" si="41"/>
        <v>0</v>
      </c>
      <c r="Q350" s="19"/>
      <c r="R350" s="19"/>
      <c r="S350" s="19"/>
      <c r="T350" s="19"/>
      <c r="U350" s="19"/>
      <c r="V350" s="19"/>
      <c r="W350" s="19"/>
      <c r="X350" s="19"/>
    </row>
    <row r="351" spans="1:24" ht="39" customHeight="1">
      <c r="A351" s="164"/>
      <c r="B351" s="18"/>
      <c r="C351" s="19"/>
      <c r="D351" s="199"/>
      <c r="E351" s="19" t="s">
        <v>1720</v>
      </c>
      <c r="F351" s="21"/>
      <c r="G351" s="183"/>
      <c r="H351" s="184" t="str">
        <f aca="true" t="shared" si="49" ref="H351:H356">E351</f>
        <v>Thôn Miệt</v>
      </c>
      <c r="I351" s="184"/>
      <c r="J351" s="350" t="s">
        <v>2008</v>
      </c>
      <c r="K351" s="19"/>
      <c r="L351" s="352" t="s">
        <v>2009</v>
      </c>
      <c r="M351" s="19"/>
      <c r="N351" s="19"/>
      <c r="O351" s="207" t="str">
        <f t="shared" si="47"/>
        <v>Thôn Miệt + Pa Công</v>
      </c>
      <c r="P351" s="97">
        <f t="shared" si="41"/>
        <v>0</v>
      </c>
      <c r="Q351" s="19"/>
      <c r="R351" s="19"/>
      <c r="S351" s="19"/>
      <c r="T351" s="19"/>
      <c r="U351" s="19"/>
      <c r="V351" s="19"/>
      <c r="W351" s="19"/>
      <c r="X351" s="19"/>
    </row>
    <row r="352" spans="1:24" ht="39" customHeight="1">
      <c r="A352" s="164"/>
      <c r="B352" s="18"/>
      <c r="C352" s="19"/>
      <c r="D352" s="199"/>
      <c r="E352" s="19" t="s">
        <v>1721</v>
      </c>
      <c r="F352" s="21" t="str">
        <f>E352</f>
        <v>Thôn Pa Công</v>
      </c>
      <c r="G352" s="183"/>
      <c r="H352" s="184" t="str">
        <f>E352</f>
        <v>Thôn Pa Công</v>
      </c>
      <c r="I352" s="184"/>
      <c r="J352" s="351"/>
      <c r="K352" s="19"/>
      <c r="L352" s="353"/>
      <c r="M352" s="19"/>
      <c r="N352" s="19"/>
      <c r="O352" s="207">
        <f t="shared" si="47"/>
        <v>0</v>
      </c>
      <c r="P352" s="97">
        <f t="shared" si="41"/>
        <v>0</v>
      </c>
      <c r="Q352" s="19"/>
      <c r="R352" s="19"/>
      <c r="S352" s="19"/>
      <c r="T352" s="19"/>
      <c r="U352" s="19"/>
      <c r="V352" s="19"/>
      <c r="W352" s="19"/>
      <c r="X352" s="19"/>
    </row>
    <row r="353" spans="1:24" ht="39" customHeight="1">
      <c r="A353" s="164"/>
      <c r="B353" s="18"/>
      <c r="C353" s="19"/>
      <c r="D353" s="199"/>
      <c r="E353" s="19" t="s">
        <v>740</v>
      </c>
      <c r="F353" s="21" t="str">
        <f>E353</f>
        <v>Thôn Xa Bai</v>
      </c>
      <c r="G353" s="183"/>
      <c r="H353" s="184" t="str">
        <f t="shared" si="49"/>
        <v>Thôn Xa Bai</v>
      </c>
      <c r="I353" s="184"/>
      <c r="J353" s="184"/>
      <c r="K353" s="19"/>
      <c r="L353" s="199" t="str">
        <f>E353</f>
        <v>Thôn Xa Bai</v>
      </c>
      <c r="M353" s="19"/>
      <c r="N353" s="19"/>
      <c r="O353" s="207" t="str">
        <f t="shared" si="47"/>
        <v>Thôn Xa Bai</v>
      </c>
      <c r="P353" s="97">
        <f t="shared" si="41"/>
        <v>0</v>
      </c>
      <c r="Q353" s="19"/>
      <c r="R353" s="19"/>
      <c r="S353" s="19"/>
      <c r="T353" s="19"/>
      <c r="U353" s="19"/>
      <c r="V353" s="19"/>
      <c r="W353" s="19"/>
      <c r="X353" s="19"/>
    </row>
    <row r="354" spans="1:24" ht="39" customHeight="1">
      <c r="A354" s="164"/>
      <c r="B354" s="18"/>
      <c r="C354" s="19"/>
      <c r="D354" s="199"/>
      <c r="E354" s="19" t="s">
        <v>108</v>
      </c>
      <c r="F354" s="21" t="str">
        <f>E354</f>
        <v>Thôn Mới</v>
      </c>
      <c r="G354" s="183"/>
      <c r="H354" s="184" t="str">
        <f t="shared" si="49"/>
        <v>Thôn Mới</v>
      </c>
      <c r="I354" s="184"/>
      <c r="J354" s="350" t="s">
        <v>2006</v>
      </c>
      <c r="K354" s="19"/>
      <c r="L354" s="352" t="s">
        <v>2007</v>
      </c>
      <c r="M354" s="19"/>
      <c r="N354" s="19"/>
      <c r="O354" s="207" t="str">
        <f t="shared" si="47"/>
        <v>Thôn Hoong Mới</v>
      </c>
      <c r="P354" s="97">
        <f t="shared" si="41"/>
        <v>0</v>
      </c>
      <c r="Q354" s="19"/>
      <c r="R354" s="19"/>
      <c r="S354" s="19"/>
      <c r="T354" s="19"/>
      <c r="U354" s="19"/>
      <c r="V354" s="19"/>
      <c r="W354" s="19"/>
      <c r="X354" s="19"/>
    </row>
    <row r="355" spans="1:24" ht="39" customHeight="1">
      <c r="A355" s="164"/>
      <c r="B355" s="18"/>
      <c r="C355" s="19"/>
      <c r="D355" s="199"/>
      <c r="E355" s="19" t="s">
        <v>1722</v>
      </c>
      <c r="F355" s="21" t="str">
        <f>E355</f>
        <v>Thôn Hong</v>
      </c>
      <c r="G355" s="183"/>
      <c r="H355" s="184" t="str">
        <f>E355</f>
        <v>Thôn Hong</v>
      </c>
      <c r="I355" s="184"/>
      <c r="J355" s="351"/>
      <c r="K355" s="19"/>
      <c r="L355" s="353"/>
      <c r="M355" s="19"/>
      <c r="N355" s="19"/>
      <c r="O355" s="207">
        <f t="shared" si="47"/>
        <v>0</v>
      </c>
      <c r="P355" s="97">
        <f t="shared" si="41"/>
        <v>0</v>
      </c>
      <c r="Q355" s="19"/>
      <c r="R355" s="19"/>
      <c r="S355" s="19"/>
      <c r="T355" s="19"/>
      <c r="U355" s="19"/>
      <c r="V355" s="19"/>
      <c r="W355" s="19"/>
      <c r="X355" s="19"/>
    </row>
    <row r="356" spans="1:24" ht="39" customHeight="1">
      <c r="A356" s="164"/>
      <c r="B356" s="18"/>
      <c r="C356" s="19"/>
      <c r="D356" s="199"/>
      <c r="E356" s="19" t="s">
        <v>747</v>
      </c>
      <c r="F356" s="21" t="str">
        <f>E356</f>
        <v>Thôn Miệt Cũ</v>
      </c>
      <c r="G356" s="183"/>
      <c r="H356" s="184" t="str">
        <f t="shared" si="49"/>
        <v>Thôn Miệt Cũ</v>
      </c>
      <c r="I356" s="184"/>
      <c r="J356" s="184"/>
      <c r="K356" s="19"/>
      <c r="L356" s="199" t="str">
        <f>E356</f>
        <v>Thôn Miệt Cũ</v>
      </c>
      <c r="M356" s="19"/>
      <c r="N356" s="19"/>
      <c r="O356" s="207" t="str">
        <f t="shared" si="47"/>
        <v>Thôn Miệt Cũ</v>
      </c>
      <c r="P356" s="97">
        <f t="shared" si="41"/>
        <v>0</v>
      </c>
      <c r="Q356" s="19"/>
      <c r="R356" s="19"/>
      <c r="S356" s="19"/>
      <c r="T356" s="19"/>
      <c r="U356" s="19"/>
      <c r="V356" s="19"/>
      <c r="W356" s="19"/>
      <c r="X356" s="19"/>
    </row>
    <row r="357" spans="1:24" s="152" customFormat="1" ht="39" customHeight="1">
      <c r="A357" s="164">
        <v>19</v>
      </c>
      <c r="B357" s="164"/>
      <c r="C357" s="119" t="s">
        <v>791</v>
      </c>
      <c r="D357" s="119" t="s">
        <v>5</v>
      </c>
      <c r="E357" s="119">
        <v>15</v>
      </c>
      <c r="F357" s="119">
        <v>3</v>
      </c>
      <c r="G357" s="203"/>
      <c r="H357" s="203"/>
      <c r="I357" s="203"/>
      <c r="J357" s="203"/>
      <c r="K357" s="119"/>
      <c r="L357" s="119"/>
      <c r="M357" s="119">
        <v>3</v>
      </c>
      <c r="N357" s="119"/>
      <c r="O357" s="207">
        <f t="shared" si="47"/>
        <v>0</v>
      </c>
      <c r="P357" s="97">
        <f t="shared" si="41"/>
        <v>3</v>
      </c>
      <c r="Q357" s="119"/>
      <c r="R357" s="119"/>
      <c r="S357" s="119"/>
      <c r="T357" s="119"/>
      <c r="U357" s="119"/>
      <c r="V357" s="119"/>
      <c r="W357" s="119"/>
      <c r="X357" s="119"/>
    </row>
    <row r="358" spans="1:24" ht="39" customHeight="1">
      <c r="A358" s="164"/>
      <c r="B358" s="18"/>
      <c r="C358" s="19"/>
      <c r="D358" s="199"/>
      <c r="E358" s="19" t="s">
        <v>794</v>
      </c>
      <c r="F358" s="21" t="str">
        <f>E358</f>
        <v>Thôn Bụt Việt</v>
      </c>
      <c r="G358" s="183"/>
      <c r="H358" s="184" t="str">
        <f>F358</f>
        <v>Thôn Bụt Việt</v>
      </c>
      <c r="I358" s="184"/>
      <c r="J358" s="184"/>
      <c r="K358" s="19"/>
      <c r="L358" s="199"/>
      <c r="M358" s="202" t="str">
        <f>H358</f>
        <v>Thôn Bụt Việt</v>
      </c>
      <c r="N358" s="202"/>
      <c r="O358" s="207">
        <f t="shared" si="47"/>
        <v>0</v>
      </c>
      <c r="P358" s="97" t="str">
        <f t="shared" si="41"/>
        <v>Thôn Bụt Việt</v>
      </c>
      <c r="Q358" s="202"/>
      <c r="R358" s="202"/>
      <c r="S358" s="202"/>
      <c r="T358" s="202"/>
      <c r="U358" s="202"/>
      <c r="V358" s="202"/>
      <c r="W358" s="202"/>
      <c r="X358" s="19"/>
    </row>
    <row r="359" spans="1:24" ht="39" customHeight="1">
      <c r="A359" s="164"/>
      <c r="B359" s="18"/>
      <c r="C359" s="19"/>
      <c r="D359" s="199"/>
      <c r="E359" s="19" t="s">
        <v>1723</v>
      </c>
      <c r="F359" s="21"/>
      <c r="G359" s="183"/>
      <c r="H359" s="184"/>
      <c r="I359" s="184"/>
      <c r="J359" s="184"/>
      <c r="K359" s="19"/>
      <c r="L359" s="199"/>
      <c r="M359" s="19"/>
      <c r="N359" s="19"/>
      <c r="O359" s="207">
        <f t="shared" si="47"/>
        <v>0</v>
      </c>
      <c r="P359" s="97">
        <f t="shared" si="41"/>
        <v>0</v>
      </c>
      <c r="Q359" s="19"/>
      <c r="R359" s="19"/>
      <c r="S359" s="19"/>
      <c r="T359" s="19"/>
      <c r="U359" s="19"/>
      <c r="V359" s="19"/>
      <c r="W359" s="19"/>
      <c r="X359" s="19"/>
    </row>
    <row r="360" spans="1:24" ht="39" customHeight="1">
      <c r="A360" s="164"/>
      <c r="B360" s="18"/>
      <c r="C360" s="19"/>
      <c r="D360" s="199"/>
      <c r="E360" s="19" t="s">
        <v>1724</v>
      </c>
      <c r="F360" s="21"/>
      <c r="G360" s="183"/>
      <c r="H360" s="184"/>
      <c r="I360" s="184"/>
      <c r="J360" s="184"/>
      <c r="K360" s="19"/>
      <c r="L360" s="199"/>
      <c r="M360" s="19"/>
      <c r="N360" s="19"/>
      <c r="O360" s="207">
        <f t="shared" si="47"/>
        <v>0</v>
      </c>
      <c r="P360" s="97">
        <f t="shared" si="41"/>
        <v>0</v>
      </c>
      <c r="Q360" s="19"/>
      <c r="R360" s="19"/>
      <c r="S360" s="19"/>
      <c r="T360" s="19"/>
      <c r="U360" s="19"/>
      <c r="V360" s="19"/>
      <c r="W360" s="19"/>
      <c r="X360" s="19"/>
    </row>
    <row r="361" spans="1:24" ht="39" customHeight="1">
      <c r="A361" s="164"/>
      <c r="B361" s="18"/>
      <c r="C361" s="19"/>
      <c r="D361" s="199"/>
      <c r="E361" s="19" t="s">
        <v>1725</v>
      </c>
      <c r="F361" s="21"/>
      <c r="G361" s="183"/>
      <c r="H361" s="184"/>
      <c r="I361" s="184"/>
      <c r="J361" s="184"/>
      <c r="K361" s="19"/>
      <c r="L361" s="199"/>
      <c r="M361" s="19"/>
      <c r="N361" s="19"/>
      <c r="O361" s="207">
        <f t="shared" si="47"/>
        <v>0</v>
      </c>
      <c r="P361" s="97">
        <f t="shared" si="41"/>
        <v>0</v>
      </c>
      <c r="Q361" s="19"/>
      <c r="R361" s="19"/>
      <c r="S361" s="19"/>
      <c r="T361" s="19"/>
      <c r="U361" s="19"/>
      <c r="V361" s="19"/>
      <c r="W361" s="19"/>
      <c r="X361" s="19"/>
    </row>
    <row r="362" spans="1:24" ht="39" customHeight="1">
      <c r="A362" s="164"/>
      <c r="B362" s="18"/>
      <c r="C362" s="19"/>
      <c r="D362" s="199"/>
      <c r="E362" s="19" t="s">
        <v>1726</v>
      </c>
      <c r="F362" s="21"/>
      <c r="G362" s="183"/>
      <c r="H362" s="184"/>
      <c r="I362" s="184"/>
      <c r="J362" s="184"/>
      <c r="K362" s="19"/>
      <c r="L362" s="199"/>
      <c r="M362" s="19"/>
      <c r="N362" s="19"/>
      <c r="O362" s="207">
        <f t="shared" si="47"/>
        <v>0</v>
      </c>
      <c r="P362" s="97">
        <f t="shared" si="41"/>
        <v>0</v>
      </c>
      <c r="Q362" s="19"/>
      <c r="R362" s="19"/>
      <c r="S362" s="19"/>
      <c r="T362" s="19"/>
      <c r="U362" s="19"/>
      <c r="V362" s="19"/>
      <c r="W362" s="19"/>
      <c r="X362" s="19"/>
    </row>
    <row r="363" spans="1:24" ht="39" customHeight="1">
      <c r="A363" s="164"/>
      <c r="B363" s="18"/>
      <c r="C363" s="19"/>
      <c r="D363" s="199"/>
      <c r="E363" s="19" t="s">
        <v>1727</v>
      </c>
      <c r="F363" s="21"/>
      <c r="G363" s="183"/>
      <c r="H363" s="184"/>
      <c r="I363" s="184"/>
      <c r="J363" s="184"/>
      <c r="K363" s="19"/>
      <c r="L363" s="199"/>
      <c r="M363" s="19"/>
      <c r="N363" s="19"/>
      <c r="O363" s="207">
        <f t="shared" si="47"/>
        <v>0</v>
      </c>
      <c r="P363" s="97">
        <f t="shared" si="41"/>
        <v>0</v>
      </c>
      <c r="Q363" s="19"/>
      <c r="R363" s="19"/>
      <c r="S363" s="19"/>
      <c r="T363" s="19"/>
      <c r="U363" s="19"/>
      <c r="V363" s="19"/>
      <c r="W363" s="19"/>
      <c r="X363" s="19"/>
    </row>
    <row r="364" spans="1:24" ht="39" customHeight="1">
      <c r="A364" s="164"/>
      <c r="B364" s="18"/>
      <c r="C364" s="19"/>
      <c r="D364" s="199"/>
      <c r="E364" s="19" t="s">
        <v>1728</v>
      </c>
      <c r="F364" s="21"/>
      <c r="G364" s="183"/>
      <c r="H364" s="184"/>
      <c r="I364" s="184"/>
      <c r="J364" s="184"/>
      <c r="K364" s="19"/>
      <c r="L364" s="199"/>
      <c r="M364" s="19"/>
      <c r="N364" s="19"/>
      <c r="O364" s="207">
        <f t="shared" si="47"/>
        <v>0</v>
      </c>
      <c r="P364" s="97">
        <f t="shared" si="41"/>
        <v>0</v>
      </c>
      <c r="Q364" s="19"/>
      <c r="R364" s="19"/>
      <c r="S364" s="19"/>
      <c r="T364" s="19"/>
      <c r="U364" s="19"/>
      <c r="V364" s="19"/>
      <c r="W364" s="19"/>
      <c r="X364" s="19"/>
    </row>
    <row r="365" spans="1:24" ht="39" customHeight="1">
      <c r="A365" s="164"/>
      <c r="B365" s="18"/>
      <c r="C365" s="19"/>
      <c r="D365" s="199"/>
      <c r="E365" s="19" t="s">
        <v>1729</v>
      </c>
      <c r="F365" s="21"/>
      <c r="G365" s="183"/>
      <c r="H365" s="184"/>
      <c r="I365" s="184"/>
      <c r="J365" s="184"/>
      <c r="K365" s="19"/>
      <c r="L365" s="199"/>
      <c r="M365" s="19"/>
      <c r="N365" s="19"/>
      <c r="O365" s="207">
        <f t="shared" si="47"/>
        <v>0</v>
      </c>
      <c r="P365" s="97">
        <f t="shared" si="41"/>
        <v>0</v>
      </c>
      <c r="Q365" s="19"/>
      <c r="R365" s="19"/>
      <c r="S365" s="19"/>
      <c r="T365" s="19"/>
      <c r="U365" s="19"/>
      <c r="V365" s="19"/>
      <c r="W365" s="19"/>
      <c r="X365" s="19"/>
    </row>
    <row r="366" spans="1:24" ht="39" customHeight="1">
      <c r="A366" s="164"/>
      <c r="B366" s="18"/>
      <c r="C366" s="19"/>
      <c r="D366" s="199"/>
      <c r="E366" s="19" t="s">
        <v>692</v>
      </c>
      <c r="F366" s="21" t="s">
        <v>1922</v>
      </c>
      <c r="G366" s="183"/>
      <c r="H366" s="184" t="str">
        <f>F366</f>
        <v>Thôn Chênh vênh</v>
      </c>
      <c r="I366" s="184"/>
      <c r="J366" s="184"/>
      <c r="K366" s="19"/>
      <c r="L366" s="199"/>
      <c r="M366" s="202" t="str">
        <f>H366</f>
        <v>Thôn Chênh vênh</v>
      </c>
      <c r="N366" s="202"/>
      <c r="O366" s="207">
        <f t="shared" si="47"/>
        <v>0</v>
      </c>
      <c r="P366" s="97" t="str">
        <f t="shared" si="41"/>
        <v>Thôn Chênh vênh</v>
      </c>
      <c r="Q366" s="202"/>
      <c r="R366" s="202"/>
      <c r="S366" s="202"/>
      <c r="T366" s="202"/>
      <c r="U366" s="202"/>
      <c r="V366" s="202"/>
      <c r="W366" s="202"/>
      <c r="X366" s="19"/>
    </row>
    <row r="367" spans="1:24" ht="39" customHeight="1">
      <c r="A367" s="164"/>
      <c r="B367" s="18"/>
      <c r="C367" s="19"/>
      <c r="D367" s="199"/>
      <c r="E367" s="19" t="s">
        <v>1730</v>
      </c>
      <c r="F367" s="21"/>
      <c r="G367" s="183"/>
      <c r="H367" s="184"/>
      <c r="I367" s="184"/>
      <c r="J367" s="184"/>
      <c r="K367" s="19"/>
      <c r="L367" s="199"/>
      <c r="M367" s="19"/>
      <c r="N367" s="19"/>
      <c r="O367" s="207">
        <f t="shared" si="47"/>
        <v>0</v>
      </c>
      <c r="P367" s="97">
        <f t="shared" si="41"/>
        <v>0</v>
      </c>
      <c r="Q367" s="19"/>
      <c r="R367" s="19"/>
      <c r="S367" s="19"/>
      <c r="T367" s="19"/>
      <c r="U367" s="19"/>
      <c r="V367" s="19"/>
      <c r="W367" s="19"/>
      <c r="X367" s="19"/>
    </row>
    <row r="368" spans="1:24" ht="39" customHeight="1">
      <c r="A368" s="164"/>
      <c r="B368" s="18"/>
      <c r="C368" s="19"/>
      <c r="D368" s="199"/>
      <c r="E368" s="19" t="s">
        <v>1731</v>
      </c>
      <c r="F368" s="21"/>
      <c r="G368" s="183"/>
      <c r="H368" s="184"/>
      <c r="I368" s="184"/>
      <c r="J368" s="184"/>
      <c r="K368" s="19"/>
      <c r="L368" s="199"/>
      <c r="M368" s="19"/>
      <c r="N368" s="19"/>
      <c r="O368" s="207">
        <f t="shared" si="47"/>
        <v>0</v>
      </c>
      <c r="P368" s="97">
        <f t="shared" si="41"/>
        <v>0</v>
      </c>
      <c r="Q368" s="19"/>
      <c r="R368" s="19"/>
      <c r="S368" s="19"/>
      <c r="T368" s="19"/>
      <c r="U368" s="19"/>
      <c r="V368" s="19"/>
      <c r="W368" s="19"/>
      <c r="X368" s="19"/>
    </row>
    <row r="369" spans="1:24" ht="39" customHeight="1">
      <c r="A369" s="164"/>
      <c r="B369" s="18"/>
      <c r="C369" s="19"/>
      <c r="D369" s="199"/>
      <c r="E369" s="19" t="s">
        <v>1732</v>
      </c>
      <c r="F369" s="21"/>
      <c r="G369" s="183"/>
      <c r="H369" s="184"/>
      <c r="I369" s="184"/>
      <c r="J369" s="184"/>
      <c r="K369" s="19"/>
      <c r="L369" s="199"/>
      <c r="M369" s="19"/>
      <c r="N369" s="19"/>
      <c r="O369" s="207">
        <f t="shared" si="47"/>
        <v>0</v>
      </c>
      <c r="P369" s="97">
        <f t="shared" si="41"/>
        <v>0</v>
      </c>
      <c r="Q369" s="19"/>
      <c r="R369" s="19"/>
      <c r="S369" s="19"/>
      <c r="T369" s="19"/>
      <c r="U369" s="19"/>
      <c r="V369" s="19"/>
      <c r="W369" s="19"/>
      <c r="X369" s="19"/>
    </row>
    <row r="370" spans="1:24" ht="39" customHeight="1">
      <c r="A370" s="164"/>
      <c r="B370" s="18"/>
      <c r="C370" s="19"/>
      <c r="D370" s="199"/>
      <c r="E370" s="19" t="s">
        <v>1733</v>
      </c>
      <c r="F370" s="21"/>
      <c r="G370" s="183"/>
      <c r="H370" s="184"/>
      <c r="I370" s="184"/>
      <c r="J370" s="184"/>
      <c r="K370" s="19"/>
      <c r="L370" s="199"/>
      <c r="M370" s="19"/>
      <c r="N370" s="19"/>
      <c r="O370" s="207">
        <f t="shared" si="47"/>
        <v>0</v>
      </c>
      <c r="P370" s="97">
        <f t="shared" si="41"/>
        <v>0</v>
      </c>
      <c r="Q370" s="19"/>
      <c r="R370" s="19"/>
      <c r="S370" s="19"/>
      <c r="T370" s="19"/>
      <c r="U370" s="19"/>
      <c r="V370" s="19"/>
      <c r="W370" s="19"/>
      <c r="X370" s="19"/>
    </row>
    <row r="371" spans="1:24" ht="39" customHeight="1">
      <c r="A371" s="164"/>
      <c r="B371" s="18"/>
      <c r="C371" s="19"/>
      <c r="D371" s="199"/>
      <c r="E371" s="19" t="s">
        <v>1734</v>
      </c>
      <c r="F371" s="21" t="str">
        <f>E371</f>
        <v>Thôn Hướng Choa</v>
      </c>
      <c r="G371" s="183"/>
      <c r="H371" s="184" t="str">
        <f>F371</f>
        <v>Thôn Hướng Choa</v>
      </c>
      <c r="I371" s="184"/>
      <c r="J371" s="184"/>
      <c r="K371" s="19"/>
      <c r="L371" s="199"/>
      <c r="M371" s="202" t="str">
        <f>H371</f>
        <v>Thôn Hướng Choa</v>
      </c>
      <c r="N371" s="202"/>
      <c r="O371" s="207">
        <f t="shared" si="47"/>
        <v>0</v>
      </c>
      <c r="P371" s="97" t="str">
        <f t="shared" si="41"/>
        <v>Thôn Hướng Choa</v>
      </c>
      <c r="Q371" s="202"/>
      <c r="R371" s="202"/>
      <c r="S371" s="202"/>
      <c r="T371" s="202"/>
      <c r="U371" s="202"/>
      <c r="V371" s="202"/>
      <c r="W371" s="202"/>
      <c r="X371" s="19"/>
    </row>
    <row r="372" spans="1:24" ht="39" customHeight="1">
      <c r="A372" s="164"/>
      <c r="B372" s="18"/>
      <c r="C372" s="19"/>
      <c r="D372" s="199"/>
      <c r="E372" s="19" t="s">
        <v>1735</v>
      </c>
      <c r="F372" s="21"/>
      <c r="G372" s="183"/>
      <c r="H372" s="184"/>
      <c r="I372" s="184"/>
      <c r="J372" s="184"/>
      <c r="K372" s="19"/>
      <c r="L372" s="199"/>
      <c r="M372" s="19"/>
      <c r="N372" s="19"/>
      <c r="O372" s="207">
        <f t="shared" si="47"/>
        <v>0</v>
      </c>
      <c r="P372" s="97">
        <f t="shared" si="41"/>
        <v>0</v>
      </c>
      <c r="Q372" s="19"/>
      <c r="R372" s="19"/>
      <c r="S372" s="19"/>
      <c r="T372" s="19"/>
      <c r="U372" s="19"/>
      <c r="V372" s="19"/>
      <c r="W372" s="19"/>
      <c r="X372" s="19"/>
    </row>
    <row r="373" spans="1:24" ht="39" customHeight="1">
      <c r="A373" s="164">
        <v>20</v>
      </c>
      <c r="B373" s="18"/>
      <c r="C373" s="17" t="s">
        <v>670</v>
      </c>
      <c r="D373" s="119" t="s">
        <v>6</v>
      </c>
      <c r="E373" s="17">
        <v>7</v>
      </c>
      <c r="F373" s="160">
        <v>7</v>
      </c>
      <c r="G373" s="183" t="str">
        <f>C373</f>
        <v>Xã Hướng Sơn</v>
      </c>
      <c r="H373" s="184"/>
      <c r="I373" s="184"/>
      <c r="J373" s="184"/>
      <c r="K373" s="19" t="str">
        <f>C373</f>
        <v>Xã Hướng Sơn</v>
      </c>
      <c r="L373" s="199">
        <v>6</v>
      </c>
      <c r="M373" s="19"/>
      <c r="N373" s="206" t="str">
        <f>K373</f>
        <v>Xã Hướng Sơn</v>
      </c>
      <c r="O373" s="207">
        <f t="shared" si="47"/>
        <v>6</v>
      </c>
      <c r="P373" s="97">
        <f t="shared" si="41"/>
        <v>0</v>
      </c>
      <c r="Q373" s="19" t="str">
        <f>C373</f>
        <v>Xã Hướng Sơn</v>
      </c>
      <c r="R373" s="19"/>
      <c r="S373" s="19"/>
      <c r="T373" s="19">
        <v>12</v>
      </c>
      <c r="U373" s="19"/>
      <c r="V373" s="19"/>
      <c r="W373" s="19"/>
      <c r="X373" s="19"/>
    </row>
    <row r="374" spans="1:24" ht="39" customHeight="1">
      <c r="A374" s="164"/>
      <c r="B374" s="18"/>
      <c r="C374" s="19"/>
      <c r="D374" s="199"/>
      <c r="E374" s="19" t="s">
        <v>675</v>
      </c>
      <c r="F374" s="21" t="str">
        <f>E374</f>
        <v>Thôn Pin</v>
      </c>
      <c r="G374" s="183"/>
      <c r="H374" s="184" t="str">
        <f aca="true" t="shared" si="50" ref="H374:H380">F374</f>
        <v>Thôn Pin</v>
      </c>
      <c r="I374" s="184"/>
      <c r="J374" s="184" t="s">
        <v>1991</v>
      </c>
      <c r="K374" s="19"/>
      <c r="L374" s="199" t="s">
        <v>1992</v>
      </c>
      <c r="M374" s="19"/>
      <c r="N374" s="19"/>
      <c r="O374" s="207" t="str">
        <f t="shared" si="47"/>
        <v>Thôn Nguồn rào - Pin</v>
      </c>
      <c r="P374" s="97">
        <f t="shared" si="41"/>
        <v>0</v>
      </c>
      <c r="Q374" s="19"/>
      <c r="R374" s="202" t="str">
        <f>O374</f>
        <v>Thôn Nguồn rào - Pin</v>
      </c>
      <c r="S374" s="19"/>
      <c r="T374" s="263" t="s">
        <v>2088</v>
      </c>
      <c r="U374" s="19"/>
      <c r="V374" s="19"/>
      <c r="W374" s="19"/>
      <c r="X374" s="19"/>
    </row>
    <row r="375" spans="1:24" ht="39" customHeight="1">
      <c r="A375" s="164"/>
      <c r="B375" s="18"/>
      <c r="C375" s="19"/>
      <c r="D375" s="199"/>
      <c r="E375" s="19" t="s">
        <v>671</v>
      </c>
      <c r="F375" s="21" t="str">
        <f aca="true" t="shared" si="51" ref="F375:F380">E375</f>
        <v>Thôn Nguồn Rào</v>
      </c>
      <c r="G375" s="183"/>
      <c r="H375" s="184" t="str">
        <f t="shared" si="50"/>
        <v>Thôn Nguồn Rào</v>
      </c>
      <c r="I375" s="184"/>
      <c r="J375" s="350" t="s">
        <v>1989</v>
      </c>
      <c r="K375" s="19"/>
      <c r="L375" s="352" t="s">
        <v>1990</v>
      </c>
      <c r="M375" s="19"/>
      <c r="N375" s="19"/>
      <c r="O375" s="350" t="str">
        <f t="shared" si="47"/>
        <v>Thôn RaLy - Rào</v>
      </c>
      <c r="P375" s="97">
        <f t="shared" si="41"/>
        <v>0</v>
      </c>
      <c r="Q375" s="19"/>
      <c r="R375" s="352" t="s">
        <v>2081</v>
      </c>
      <c r="S375" s="19"/>
      <c r="T375" s="352">
        <v>10</v>
      </c>
      <c r="U375" s="19"/>
      <c r="V375" s="19"/>
      <c r="W375" s="19"/>
      <c r="X375" s="19"/>
    </row>
    <row r="376" spans="1:24" ht="39" customHeight="1">
      <c r="A376" s="164"/>
      <c r="B376" s="18"/>
      <c r="C376" s="19"/>
      <c r="D376" s="199"/>
      <c r="E376" s="19" t="s">
        <v>1736</v>
      </c>
      <c r="F376" s="21" t="str">
        <f>E376</f>
        <v>Thôn Ra Ly</v>
      </c>
      <c r="G376" s="183"/>
      <c r="H376" s="184" t="str">
        <f t="shared" si="50"/>
        <v>Thôn Ra Ly</v>
      </c>
      <c r="I376" s="184"/>
      <c r="J376" s="351"/>
      <c r="K376" s="19"/>
      <c r="L376" s="353"/>
      <c r="M376" s="19"/>
      <c r="N376" s="19"/>
      <c r="O376" s="351"/>
      <c r="P376" s="97">
        <f t="shared" si="41"/>
        <v>0</v>
      </c>
      <c r="Q376" s="19"/>
      <c r="R376" s="353"/>
      <c r="S376" s="19"/>
      <c r="T376" s="353"/>
      <c r="U376" s="19"/>
      <c r="V376" s="19"/>
      <c r="W376" s="19"/>
      <c r="X376" s="19"/>
    </row>
    <row r="377" spans="1:24" ht="39" customHeight="1">
      <c r="A377" s="164"/>
      <c r="B377" s="18"/>
      <c r="C377" s="19"/>
      <c r="D377" s="199"/>
      <c r="E377" s="19" t="s">
        <v>107</v>
      </c>
      <c r="F377" s="21" t="str">
        <f t="shared" si="51"/>
        <v>Thôn Hồ</v>
      </c>
      <c r="G377" s="183"/>
      <c r="H377" s="184" t="str">
        <f t="shared" si="50"/>
        <v>Thôn Hồ</v>
      </c>
      <c r="I377" s="184"/>
      <c r="J377" s="184"/>
      <c r="K377" s="19"/>
      <c r="L377" s="199" t="str">
        <f>E377</f>
        <v>Thôn Hồ</v>
      </c>
      <c r="M377" s="19"/>
      <c r="N377" s="19"/>
      <c r="O377" s="207" t="str">
        <f t="shared" si="47"/>
        <v>Thôn Hồ</v>
      </c>
      <c r="P377" s="97">
        <f t="shared" si="41"/>
        <v>0</v>
      </c>
      <c r="Q377" s="19"/>
      <c r="R377" s="202" t="str">
        <f>O377</f>
        <v>Thôn Hồ</v>
      </c>
      <c r="S377" s="19"/>
      <c r="T377" s="19">
        <v>10</v>
      </c>
      <c r="U377" s="19"/>
      <c r="V377" s="19"/>
      <c r="W377" s="19"/>
      <c r="X377" s="19"/>
    </row>
    <row r="378" spans="1:24" ht="39" customHeight="1">
      <c r="A378" s="164"/>
      <c r="B378" s="18"/>
      <c r="C378" s="19"/>
      <c r="D378" s="199"/>
      <c r="E378" s="19" t="s">
        <v>1737</v>
      </c>
      <c r="F378" s="21" t="str">
        <f t="shared" si="51"/>
        <v>Thôn Lúa</v>
      </c>
      <c r="G378" s="183"/>
      <c r="H378" s="184" t="str">
        <f t="shared" si="50"/>
        <v>Thôn Lúa</v>
      </c>
      <c r="I378" s="184"/>
      <c r="J378" s="184"/>
      <c r="K378" s="19"/>
      <c r="L378" s="199" t="s">
        <v>108</v>
      </c>
      <c r="M378" s="19"/>
      <c r="N378" s="19"/>
      <c r="O378" s="207" t="str">
        <f t="shared" si="47"/>
        <v>Thôn Mới</v>
      </c>
      <c r="P378" s="97">
        <f t="shared" si="41"/>
        <v>0</v>
      </c>
      <c r="Q378" s="19"/>
      <c r="R378" s="202" t="str">
        <f>O378</f>
        <v>Thôn Mới</v>
      </c>
      <c r="S378" s="19"/>
      <c r="T378" s="19">
        <v>10</v>
      </c>
      <c r="U378" s="19"/>
      <c r="V378" s="19"/>
      <c r="W378" s="19"/>
      <c r="X378" s="19"/>
    </row>
    <row r="379" spans="1:24" ht="39" customHeight="1">
      <c r="A379" s="164"/>
      <c r="B379" s="18"/>
      <c r="C379" s="19"/>
      <c r="D379" s="199"/>
      <c r="E379" s="19" t="s">
        <v>1738</v>
      </c>
      <c r="F379" s="21" t="str">
        <f t="shared" si="51"/>
        <v>Thôn Trỉa</v>
      </c>
      <c r="G379" s="183"/>
      <c r="H379" s="184" t="str">
        <f t="shared" si="50"/>
        <v>Thôn Trỉa</v>
      </c>
      <c r="I379" s="184"/>
      <c r="J379" s="184"/>
      <c r="K379" s="19"/>
      <c r="L379" s="199" t="str">
        <f aca="true" t="shared" si="52" ref="L379:L386">E379</f>
        <v>Thôn Trỉa</v>
      </c>
      <c r="M379" s="19"/>
      <c r="N379" s="19"/>
      <c r="O379" s="207" t="str">
        <f t="shared" si="47"/>
        <v>Thôn Trỉa</v>
      </c>
      <c r="P379" s="97">
        <f t="shared" si="41"/>
        <v>0</v>
      </c>
      <c r="Q379" s="19"/>
      <c r="R379" s="202" t="str">
        <f>O379</f>
        <v>Thôn Trỉa</v>
      </c>
      <c r="S379" s="19"/>
      <c r="T379" s="19">
        <v>10</v>
      </c>
      <c r="U379" s="19"/>
      <c r="V379" s="19"/>
      <c r="W379" s="19"/>
      <c r="X379" s="19"/>
    </row>
    <row r="380" spans="1:24" ht="39" customHeight="1">
      <c r="A380" s="164"/>
      <c r="B380" s="18"/>
      <c r="C380" s="19"/>
      <c r="D380" s="199"/>
      <c r="E380" s="19" t="s">
        <v>109</v>
      </c>
      <c r="F380" s="21" t="str">
        <f t="shared" si="51"/>
        <v>Thôn Cát</v>
      </c>
      <c r="G380" s="183"/>
      <c r="H380" s="184" t="str">
        <f t="shared" si="50"/>
        <v>Thôn Cát</v>
      </c>
      <c r="I380" s="184"/>
      <c r="J380" s="184"/>
      <c r="K380" s="19"/>
      <c r="L380" s="199" t="str">
        <f t="shared" si="52"/>
        <v>Thôn Cát</v>
      </c>
      <c r="M380" s="19"/>
      <c r="N380" s="19"/>
      <c r="O380" s="207" t="str">
        <f t="shared" si="47"/>
        <v>Thôn Cát</v>
      </c>
      <c r="P380" s="97">
        <f t="shared" si="41"/>
        <v>0</v>
      </c>
      <c r="Q380" s="19"/>
      <c r="R380" s="202" t="str">
        <f>O380</f>
        <v>Thôn Cát</v>
      </c>
      <c r="S380" s="19"/>
      <c r="T380" s="19">
        <v>10</v>
      </c>
      <c r="U380" s="19"/>
      <c r="V380" s="19"/>
      <c r="W380" s="19"/>
      <c r="X380" s="19"/>
    </row>
    <row r="381" spans="1:24" ht="39" customHeight="1">
      <c r="A381" s="164">
        <v>21</v>
      </c>
      <c r="B381" s="18"/>
      <c r="C381" s="17" t="s">
        <v>636</v>
      </c>
      <c r="D381" s="119" t="s">
        <v>6</v>
      </c>
      <c r="E381" s="17">
        <v>5</v>
      </c>
      <c r="F381" s="21">
        <v>5</v>
      </c>
      <c r="G381" s="183" t="str">
        <f>C381</f>
        <v>Xã Hướng Lập</v>
      </c>
      <c r="H381" s="184"/>
      <c r="I381" s="184"/>
      <c r="J381" s="184"/>
      <c r="K381" s="19" t="str">
        <f>C381</f>
        <v>Xã Hướng Lập</v>
      </c>
      <c r="L381" s="199">
        <f t="shared" si="52"/>
        <v>5</v>
      </c>
      <c r="M381" s="19"/>
      <c r="N381" s="206" t="str">
        <f>K381</f>
        <v>Xã Hướng Lập</v>
      </c>
      <c r="O381" s="207">
        <f t="shared" si="47"/>
        <v>5</v>
      </c>
      <c r="P381" s="97">
        <f t="shared" si="41"/>
        <v>0</v>
      </c>
      <c r="Q381" s="19" t="str">
        <f>C381</f>
        <v>Xã Hướng Lập</v>
      </c>
      <c r="R381" s="19"/>
      <c r="S381" s="19"/>
      <c r="T381" s="19">
        <v>12</v>
      </c>
      <c r="U381" s="19"/>
      <c r="V381" s="19"/>
      <c r="W381" s="19"/>
      <c r="X381" s="19"/>
    </row>
    <row r="382" spans="1:24" ht="39" customHeight="1">
      <c r="A382" s="164"/>
      <c r="B382" s="18"/>
      <c r="C382" s="19"/>
      <c r="D382" s="199"/>
      <c r="E382" s="19" t="s">
        <v>96</v>
      </c>
      <c r="F382" s="21" t="str">
        <f>E382</f>
        <v>Thôn Cù Bai</v>
      </c>
      <c r="G382" s="183"/>
      <c r="H382" s="184" t="str">
        <f>E382</f>
        <v>Thôn Cù Bai</v>
      </c>
      <c r="I382" s="184"/>
      <c r="J382" s="184"/>
      <c r="K382" s="19"/>
      <c r="L382" s="199" t="str">
        <f t="shared" si="52"/>
        <v>Thôn Cù Bai</v>
      </c>
      <c r="M382" s="19"/>
      <c r="N382" s="19"/>
      <c r="O382" s="207" t="str">
        <f t="shared" si="47"/>
        <v>Thôn Cù Bai</v>
      </c>
      <c r="P382" s="97">
        <f t="shared" si="41"/>
        <v>0</v>
      </c>
      <c r="Q382" s="19"/>
      <c r="R382" s="202" t="str">
        <f>O382</f>
        <v>Thôn Cù Bai</v>
      </c>
      <c r="S382" s="19"/>
      <c r="T382" s="19">
        <v>10</v>
      </c>
      <c r="U382" s="19"/>
      <c r="V382" s="19"/>
      <c r="W382" s="19"/>
      <c r="X382" s="19"/>
    </row>
    <row r="383" spans="1:24" ht="39" customHeight="1">
      <c r="A383" s="164"/>
      <c r="B383" s="18"/>
      <c r="C383" s="19"/>
      <c r="D383" s="199"/>
      <c r="E383" s="19" t="s">
        <v>1739</v>
      </c>
      <c r="F383" s="21" t="s">
        <v>637</v>
      </c>
      <c r="G383" s="183"/>
      <c r="H383" s="184" t="str">
        <f>E383</f>
        <v>Thôn A Xóc</v>
      </c>
      <c r="I383" s="184"/>
      <c r="J383" s="184"/>
      <c r="K383" s="19"/>
      <c r="L383" s="199" t="str">
        <f t="shared" si="52"/>
        <v>Thôn A Xóc</v>
      </c>
      <c r="M383" s="19"/>
      <c r="N383" s="19"/>
      <c r="O383" s="207" t="str">
        <f t="shared" si="47"/>
        <v>Thôn A Xóc</v>
      </c>
      <c r="P383" s="97">
        <f t="shared" si="41"/>
        <v>0</v>
      </c>
      <c r="Q383" s="19"/>
      <c r="R383" s="202" t="str">
        <f>O383</f>
        <v>Thôn A Xóc</v>
      </c>
      <c r="S383" s="19"/>
      <c r="T383" s="19">
        <v>10</v>
      </c>
      <c r="U383" s="19"/>
      <c r="V383" s="19"/>
      <c r="W383" s="19"/>
      <c r="X383" s="19"/>
    </row>
    <row r="384" spans="1:24" ht="39" customHeight="1">
      <c r="A384" s="164"/>
      <c r="B384" s="18"/>
      <c r="C384" s="19"/>
      <c r="D384" s="199"/>
      <c r="E384" s="19" t="s">
        <v>1740</v>
      </c>
      <c r="F384" s="21" t="s">
        <v>947</v>
      </c>
      <c r="G384" s="183"/>
      <c r="H384" s="184" t="str">
        <f>E384</f>
        <v>Thôn Khe Cuội</v>
      </c>
      <c r="I384" s="184"/>
      <c r="J384" s="184"/>
      <c r="K384" s="19"/>
      <c r="L384" s="199" t="str">
        <f t="shared" si="52"/>
        <v>Thôn Khe Cuội</v>
      </c>
      <c r="M384" s="19"/>
      <c r="N384" s="19"/>
      <c r="O384" s="207" t="str">
        <f t="shared" si="47"/>
        <v>Thôn Khe Cuội</v>
      </c>
      <c r="P384" s="97">
        <f aca="true" t="shared" si="53" ref="P384:P398">M384</f>
        <v>0</v>
      </c>
      <c r="Q384" s="19"/>
      <c r="R384" s="19"/>
      <c r="S384" s="19"/>
      <c r="T384" s="19"/>
      <c r="U384" s="19"/>
      <c r="V384" s="19"/>
      <c r="W384" s="19"/>
      <c r="X384" s="19"/>
    </row>
    <row r="385" spans="1:24" ht="39" customHeight="1">
      <c r="A385" s="164"/>
      <c r="B385" s="18"/>
      <c r="C385" s="19"/>
      <c r="D385" s="199"/>
      <c r="E385" s="19" t="s">
        <v>1921</v>
      </c>
      <c r="F385" s="21" t="s">
        <v>638</v>
      </c>
      <c r="G385" s="183"/>
      <c r="H385" s="184" t="str">
        <f>E385</f>
        <v>Thôn Tà Păng</v>
      </c>
      <c r="I385" s="184"/>
      <c r="J385" s="184"/>
      <c r="K385" s="19"/>
      <c r="L385" s="199" t="str">
        <f t="shared" si="52"/>
        <v>Thôn Tà Păng</v>
      </c>
      <c r="M385" s="19"/>
      <c r="N385" s="19"/>
      <c r="O385" s="207" t="str">
        <f t="shared" si="47"/>
        <v>Thôn Tà Păng</v>
      </c>
      <c r="P385" s="97">
        <f t="shared" si="53"/>
        <v>0</v>
      </c>
      <c r="Q385" s="19"/>
      <c r="R385" s="202" t="str">
        <f>O385</f>
        <v>Thôn Tà Păng</v>
      </c>
      <c r="S385" s="19"/>
      <c r="T385" s="19">
        <v>10</v>
      </c>
      <c r="U385" s="19"/>
      <c r="V385" s="19"/>
      <c r="W385" s="19"/>
      <c r="X385" s="19"/>
    </row>
    <row r="386" spans="1:24" ht="39" customHeight="1">
      <c r="A386" s="164"/>
      <c r="B386" s="18"/>
      <c r="C386" s="19"/>
      <c r="D386" s="199"/>
      <c r="E386" s="19" t="s">
        <v>97</v>
      </c>
      <c r="F386" s="21" t="str">
        <f>E386</f>
        <v>Thôn Tri</v>
      </c>
      <c r="G386" s="183"/>
      <c r="H386" s="184" t="str">
        <f>E386</f>
        <v>Thôn Tri</v>
      </c>
      <c r="I386" s="184"/>
      <c r="J386" s="184"/>
      <c r="K386" s="19"/>
      <c r="L386" s="199" t="str">
        <f t="shared" si="52"/>
        <v>Thôn Tri</v>
      </c>
      <c r="M386" s="19"/>
      <c r="N386" s="19"/>
      <c r="O386" s="207" t="str">
        <f t="shared" si="47"/>
        <v>Thôn Tri</v>
      </c>
      <c r="P386" s="97">
        <f t="shared" si="53"/>
        <v>0</v>
      </c>
      <c r="Q386" s="19"/>
      <c r="R386" s="202" t="str">
        <f>O386</f>
        <v>Thôn Tri</v>
      </c>
      <c r="S386" s="19"/>
      <c r="T386" s="19">
        <v>10</v>
      </c>
      <c r="U386" s="19"/>
      <c r="V386" s="19"/>
      <c r="W386" s="19"/>
      <c r="X386" s="19"/>
    </row>
    <row r="387" spans="1:24" s="251" customFormat="1" ht="39" customHeight="1">
      <c r="A387" s="246"/>
      <c r="B387" s="247"/>
      <c r="C387" s="148"/>
      <c r="D387" s="147"/>
      <c r="E387" s="148"/>
      <c r="F387" s="248"/>
      <c r="G387" s="249"/>
      <c r="H387" s="238"/>
      <c r="I387" s="238"/>
      <c r="J387" s="238"/>
      <c r="K387" s="148"/>
      <c r="L387" s="147"/>
      <c r="M387" s="148"/>
      <c r="N387" s="148"/>
      <c r="O387" s="237"/>
      <c r="P387" s="250"/>
      <c r="Q387" s="148"/>
      <c r="R387" s="231" t="s">
        <v>98</v>
      </c>
      <c r="S387" s="148"/>
      <c r="T387" s="148">
        <v>10</v>
      </c>
      <c r="U387" s="148"/>
      <c r="V387" s="148"/>
      <c r="W387" s="148"/>
      <c r="X387" s="148"/>
    </row>
    <row r="388" spans="1:24" s="251" customFormat="1" ht="39" customHeight="1">
      <c r="A388" s="246"/>
      <c r="B388" s="247"/>
      <c r="C388" s="148"/>
      <c r="D388" s="147"/>
      <c r="E388" s="148"/>
      <c r="F388" s="248"/>
      <c r="G388" s="249"/>
      <c r="H388" s="238"/>
      <c r="I388" s="238"/>
      <c r="J388" s="238"/>
      <c r="K388" s="148"/>
      <c r="L388" s="147"/>
      <c r="M388" s="148"/>
      <c r="N388" s="148"/>
      <c r="O388" s="237"/>
      <c r="P388" s="250"/>
      <c r="Q388" s="148"/>
      <c r="R388" s="231" t="s">
        <v>811</v>
      </c>
      <c r="S388" s="148"/>
      <c r="T388" s="148">
        <v>10</v>
      </c>
      <c r="U388" s="148"/>
      <c r="V388" s="148"/>
      <c r="W388" s="148"/>
      <c r="X388" s="148"/>
    </row>
    <row r="389" spans="1:24" s="251" customFormat="1" ht="39" customHeight="1">
      <c r="A389" s="246"/>
      <c r="B389" s="247"/>
      <c r="C389" s="148"/>
      <c r="D389" s="147"/>
      <c r="E389" s="148"/>
      <c r="F389" s="248"/>
      <c r="G389" s="249"/>
      <c r="H389" s="238"/>
      <c r="I389" s="238"/>
      <c r="J389" s="238"/>
      <c r="K389" s="148"/>
      <c r="L389" s="147"/>
      <c r="M389" s="148"/>
      <c r="N389" s="148"/>
      <c r="O389" s="237"/>
      <c r="P389" s="250"/>
      <c r="Q389" s="148"/>
      <c r="R389" s="231" t="s">
        <v>100</v>
      </c>
      <c r="S389" s="148"/>
      <c r="T389" s="148">
        <v>10</v>
      </c>
      <c r="U389" s="148"/>
      <c r="V389" s="148"/>
      <c r="W389" s="148"/>
      <c r="X389" s="148"/>
    </row>
    <row r="390" spans="1:24" s="251" customFormat="1" ht="39" customHeight="1">
      <c r="A390" s="246"/>
      <c r="B390" s="247"/>
      <c r="C390" s="148"/>
      <c r="D390" s="147"/>
      <c r="E390" s="148"/>
      <c r="F390" s="248"/>
      <c r="G390" s="249"/>
      <c r="H390" s="238"/>
      <c r="I390" s="238"/>
      <c r="J390" s="238"/>
      <c r="K390" s="148"/>
      <c r="L390" s="147"/>
      <c r="M390" s="148"/>
      <c r="N390" s="148"/>
      <c r="O390" s="237"/>
      <c r="P390" s="250"/>
      <c r="Q390" s="148"/>
      <c r="R390" s="231" t="s">
        <v>101</v>
      </c>
      <c r="S390" s="148"/>
      <c r="T390" s="148">
        <v>10</v>
      </c>
      <c r="U390" s="148"/>
      <c r="V390" s="148"/>
      <c r="W390" s="148"/>
      <c r="X390" s="148"/>
    </row>
    <row r="391" spans="1:24" s="251" customFormat="1" ht="39" customHeight="1">
      <c r="A391" s="246"/>
      <c r="B391" s="247"/>
      <c r="C391" s="148"/>
      <c r="D391" s="147"/>
      <c r="E391" s="148"/>
      <c r="F391" s="248"/>
      <c r="G391" s="249"/>
      <c r="H391" s="238"/>
      <c r="I391" s="238"/>
      <c r="J391" s="238"/>
      <c r="K391" s="148"/>
      <c r="L391" s="147"/>
      <c r="M391" s="148"/>
      <c r="N391" s="148"/>
      <c r="O391" s="237"/>
      <c r="P391" s="250"/>
      <c r="Q391" s="148"/>
      <c r="R391" s="231" t="s">
        <v>102</v>
      </c>
      <c r="S391" s="148"/>
      <c r="T391" s="148">
        <v>10</v>
      </c>
      <c r="U391" s="148"/>
      <c r="V391" s="148"/>
      <c r="W391" s="148"/>
      <c r="X391" s="148"/>
    </row>
    <row r="392" spans="1:24" ht="39" customHeight="1">
      <c r="A392" s="164">
        <v>22</v>
      </c>
      <c r="B392" s="18"/>
      <c r="C392" s="17" t="s">
        <v>733</v>
      </c>
      <c r="D392" s="119" t="s">
        <v>6</v>
      </c>
      <c r="E392" s="17">
        <v>5</v>
      </c>
      <c r="F392" s="160">
        <v>5</v>
      </c>
      <c r="G392" s="183" t="str">
        <f>C392</f>
        <v>Xã Hướng Việt</v>
      </c>
      <c r="H392" s="184"/>
      <c r="I392" s="184"/>
      <c r="J392" s="184"/>
      <c r="K392" s="19" t="str">
        <f>C392</f>
        <v>Xã Hướng Việt</v>
      </c>
      <c r="L392" s="199">
        <f>E392</f>
        <v>5</v>
      </c>
      <c r="M392" s="19"/>
      <c r="N392" s="206" t="str">
        <f>K392</f>
        <v>Xã Hướng Việt</v>
      </c>
      <c r="O392" s="207">
        <f t="shared" si="47"/>
        <v>5</v>
      </c>
      <c r="P392" s="97">
        <f t="shared" si="53"/>
        <v>0</v>
      </c>
      <c r="Q392" s="19" t="str">
        <f>C392</f>
        <v>Xã Hướng Việt</v>
      </c>
      <c r="R392" s="19"/>
      <c r="S392" s="19"/>
      <c r="T392" s="19">
        <v>12</v>
      </c>
      <c r="U392" s="19"/>
      <c r="V392" s="19"/>
      <c r="W392" s="19"/>
      <c r="X392" s="19"/>
    </row>
    <row r="393" spans="1:24" ht="39" customHeight="1">
      <c r="A393" s="164"/>
      <c r="B393" s="18"/>
      <c r="C393" s="19"/>
      <c r="D393" s="199"/>
      <c r="E393" s="19" t="s">
        <v>114</v>
      </c>
      <c r="F393" s="21" t="str">
        <f>E393</f>
        <v>Thôn Ka Tiêng</v>
      </c>
      <c r="G393" s="183"/>
      <c r="H393" s="184" t="str">
        <f>E393</f>
        <v>Thôn Ka Tiêng</v>
      </c>
      <c r="I393" s="184"/>
      <c r="J393" s="184"/>
      <c r="K393" s="19"/>
      <c r="L393" s="199" t="str">
        <f>E393</f>
        <v>Thôn Ka Tiêng</v>
      </c>
      <c r="M393" s="19"/>
      <c r="N393" s="19"/>
      <c r="O393" s="207" t="str">
        <f t="shared" si="47"/>
        <v>Thôn Ka Tiêng</v>
      </c>
      <c r="P393" s="97">
        <f t="shared" si="53"/>
        <v>0</v>
      </c>
      <c r="Q393" s="19"/>
      <c r="R393" s="202" t="str">
        <f>O393</f>
        <v>Thôn Ka Tiêng</v>
      </c>
      <c r="S393" s="19"/>
      <c r="T393" s="19">
        <v>10</v>
      </c>
      <c r="U393" s="19"/>
      <c r="V393" s="19"/>
      <c r="W393" s="19"/>
      <c r="X393" s="19"/>
    </row>
    <row r="394" spans="1:24" ht="39" customHeight="1">
      <c r="A394" s="164"/>
      <c r="B394" s="18"/>
      <c r="C394" s="19"/>
      <c r="D394" s="199"/>
      <c r="E394" s="219" t="s">
        <v>92</v>
      </c>
      <c r="F394" s="21" t="str">
        <f>E394</f>
        <v>Thôn Tà Rùng</v>
      </c>
      <c r="G394" s="183"/>
      <c r="H394" s="184" t="str">
        <f>E394</f>
        <v>Thôn Tà Rùng</v>
      </c>
      <c r="I394" s="184"/>
      <c r="J394" s="184"/>
      <c r="K394" s="19"/>
      <c r="L394" s="199" t="str">
        <f>E394</f>
        <v>Thôn Tà Rùng</v>
      </c>
      <c r="M394" s="19"/>
      <c r="N394" s="19"/>
      <c r="O394" s="207" t="str">
        <f t="shared" si="47"/>
        <v>Thôn Tà Rùng</v>
      </c>
      <c r="P394" s="97">
        <f t="shared" si="53"/>
        <v>0</v>
      </c>
      <c r="Q394" s="19"/>
      <c r="R394" s="202" t="str">
        <f>O394</f>
        <v>Thôn Tà Rùng</v>
      </c>
      <c r="S394" s="19"/>
      <c r="T394" s="19">
        <v>10</v>
      </c>
      <c r="U394" s="19"/>
      <c r="V394" s="19"/>
      <c r="W394" s="19"/>
      <c r="X394" s="19"/>
    </row>
    <row r="395" spans="1:24" ht="39" customHeight="1">
      <c r="A395" s="164"/>
      <c r="B395" s="18"/>
      <c r="C395" s="19"/>
      <c r="D395" s="199"/>
      <c r="E395" s="19" t="s">
        <v>1742</v>
      </c>
      <c r="F395" s="21" t="str">
        <f>E395</f>
        <v>Thôn Trăng - Tà Puồng</v>
      </c>
      <c r="G395" s="183"/>
      <c r="H395" s="184" t="str">
        <f>E395</f>
        <v>Thôn Trăng - Tà Puồng</v>
      </c>
      <c r="I395" s="184"/>
      <c r="J395" s="184"/>
      <c r="K395" s="19"/>
      <c r="L395" s="199" t="str">
        <f>E395</f>
        <v>Thôn Trăng - Tà Puồng</v>
      </c>
      <c r="M395" s="19"/>
      <c r="N395" s="19"/>
      <c r="O395" s="207" t="str">
        <f t="shared" si="47"/>
        <v>Thôn Trăng - Tà Puồng</v>
      </c>
      <c r="P395" s="97">
        <f t="shared" si="53"/>
        <v>0</v>
      </c>
      <c r="Q395" s="19"/>
      <c r="R395" s="202" t="str">
        <f>O395</f>
        <v>Thôn Trăng - Tà Puồng</v>
      </c>
      <c r="S395" s="19"/>
      <c r="T395" s="19">
        <v>10</v>
      </c>
      <c r="U395" s="19"/>
      <c r="V395" s="19"/>
      <c r="W395" s="19"/>
      <c r="X395" s="19"/>
    </row>
    <row r="396" spans="1:24" ht="39" customHeight="1">
      <c r="A396" s="164"/>
      <c r="B396" s="18"/>
      <c r="C396" s="19"/>
      <c r="D396" s="199"/>
      <c r="E396" s="19" t="s">
        <v>1743</v>
      </c>
      <c r="F396" s="21" t="str">
        <f>E396</f>
        <v>Thôn chai</v>
      </c>
      <c r="G396" s="183"/>
      <c r="H396" s="184" t="str">
        <f>E396</f>
        <v>Thôn chai</v>
      </c>
      <c r="I396" s="184"/>
      <c r="J396" s="350" t="s">
        <v>2005</v>
      </c>
      <c r="K396" s="19"/>
      <c r="L396" s="352" t="s">
        <v>153</v>
      </c>
      <c r="M396" s="19"/>
      <c r="N396" s="19"/>
      <c r="O396" s="350" t="str">
        <f t="shared" si="47"/>
        <v>Thôn Xà Đưng</v>
      </c>
      <c r="P396" s="97">
        <f t="shared" si="53"/>
        <v>0</v>
      </c>
      <c r="Q396" s="19"/>
      <c r="R396" s="354" t="str">
        <f>O396</f>
        <v>Thôn Xà Đưng</v>
      </c>
      <c r="S396" s="19"/>
      <c r="T396" s="382">
        <v>10</v>
      </c>
      <c r="U396" s="19"/>
      <c r="V396" s="19"/>
      <c r="W396" s="19"/>
      <c r="X396" s="19"/>
    </row>
    <row r="397" spans="1:24" ht="39" customHeight="1">
      <c r="A397" s="164"/>
      <c r="B397" s="18"/>
      <c r="C397" s="19"/>
      <c r="D397" s="199"/>
      <c r="E397" s="19" t="s">
        <v>113</v>
      </c>
      <c r="F397" s="21" t="str">
        <f>E397</f>
        <v>Thôn Xa Đưng</v>
      </c>
      <c r="G397" s="183"/>
      <c r="H397" s="184" t="str">
        <f>E397</f>
        <v>Thôn Xa Đưng</v>
      </c>
      <c r="I397" s="184"/>
      <c r="J397" s="351"/>
      <c r="K397" s="19"/>
      <c r="L397" s="353"/>
      <c r="M397" s="19"/>
      <c r="N397" s="19"/>
      <c r="O397" s="351"/>
      <c r="P397" s="97">
        <f t="shared" si="53"/>
        <v>0</v>
      </c>
      <c r="Q397" s="19"/>
      <c r="R397" s="355"/>
      <c r="S397" s="19"/>
      <c r="T397" s="379"/>
      <c r="U397" s="19"/>
      <c r="V397" s="19"/>
      <c r="W397" s="19"/>
      <c r="X397" s="19"/>
    </row>
    <row r="398" spans="1:24" s="162" customFormat="1" ht="39" customHeight="1">
      <c r="A398" s="223" t="s">
        <v>1253</v>
      </c>
      <c r="B398" s="224" t="s">
        <v>2016</v>
      </c>
      <c r="C398" s="225"/>
      <c r="D398" s="226"/>
      <c r="E398" s="225"/>
      <c r="F398" s="225"/>
      <c r="G398" s="227"/>
      <c r="H398" s="227"/>
      <c r="I398" s="227"/>
      <c r="J398" s="227"/>
      <c r="K398" s="227"/>
      <c r="L398" s="226"/>
      <c r="M398" s="227"/>
      <c r="N398" s="227" t="s">
        <v>2016</v>
      </c>
      <c r="O398" s="228">
        <f t="shared" si="47"/>
        <v>0</v>
      </c>
      <c r="P398" s="229">
        <f t="shared" si="53"/>
        <v>0</v>
      </c>
      <c r="Q398" s="227" t="s">
        <v>326</v>
      </c>
      <c r="R398" s="227"/>
      <c r="S398" s="227"/>
      <c r="T398" s="227">
        <v>12</v>
      </c>
      <c r="U398" s="227"/>
      <c r="V398" s="227"/>
      <c r="W398" s="227"/>
      <c r="X398" s="227" t="s">
        <v>2022</v>
      </c>
    </row>
  </sheetData>
  <sheetProtection/>
  <mergeCells count="217">
    <mergeCell ref="O179:O180"/>
    <mergeCell ref="R179:R180"/>
    <mergeCell ref="T179:T180"/>
    <mergeCell ref="O109:O110"/>
    <mergeCell ref="R109:R110"/>
    <mergeCell ref="T48:T49"/>
    <mergeCell ref="T109:T110"/>
    <mergeCell ref="O115:O116"/>
    <mergeCell ref="O113:O114"/>
    <mergeCell ref="O120:O121"/>
    <mergeCell ref="O173:O175"/>
    <mergeCell ref="O170:O171"/>
    <mergeCell ref="O80:O81"/>
    <mergeCell ref="T157:T158"/>
    <mergeCell ref="O163:O165"/>
    <mergeCell ref="R163:R165"/>
    <mergeCell ref="T163:T165"/>
    <mergeCell ref="J332:J333"/>
    <mergeCell ref="L332:L333"/>
    <mergeCell ref="J308:J309"/>
    <mergeCell ref="L308:L309"/>
    <mergeCell ref="J313:J314"/>
    <mergeCell ref="L313:L314"/>
    <mergeCell ref="J316:J317"/>
    <mergeCell ref="L316:L317"/>
    <mergeCell ref="L84:L85"/>
    <mergeCell ref="J176:J177"/>
    <mergeCell ref="L176:L177"/>
    <mergeCell ref="J157:J158"/>
    <mergeCell ref="L157:L158"/>
    <mergeCell ref="J163:J165"/>
    <mergeCell ref="M89:M90"/>
    <mergeCell ref="J89:J90"/>
    <mergeCell ref="X2:X6"/>
    <mergeCell ref="J306:J307"/>
    <mergeCell ref="L306:L307"/>
    <mergeCell ref="J179:J180"/>
    <mergeCell ref="L179:L180"/>
    <mergeCell ref="J80:J81"/>
    <mergeCell ref="L80:L81"/>
    <mergeCell ref="J84:J85"/>
    <mergeCell ref="M26:M27"/>
    <mergeCell ref="I2:J3"/>
    <mergeCell ref="J170:J171"/>
    <mergeCell ref="L170:L171"/>
    <mergeCell ref="J109:J110"/>
    <mergeCell ref="L109:L110"/>
    <mergeCell ref="J113:J114"/>
    <mergeCell ref="L113:L114"/>
    <mergeCell ref="J115:J116"/>
    <mergeCell ref="L115:L116"/>
    <mergeCell ref="K2:M3"/>
    <mergeCell ref="M4:M6"/>
    <mergeCell ref="J33:J34"/>
    <mergeCell ref="L33:L34"/>
    <mergeCell ref="J31:J32"/>
    <mergeCell ref="L31:L32"/>
    <mergeCell ref="J29:J30"/>
    <mergeCell ref="L29:L30"/>
    <mergeCell ref="J24:J25"/>
    <mergeCell ref="M24:M25"/>
    <mergeCell ref="J261:J262"/>
    <mergeCell ref="L261:L262"/>
    <mergeCell ref="J12:J13"/>
    <mergeCell ref="A2:A6"/>
    <mergeCell ref="B2:B6"/>
    <mergeCell ref="F2:F6"/>
    <mergeCell ref="G2:H3"/>
    <mergeCell ref="G4:G6"/>
    <mergeCell ref="H4:H6"/>
    <mergeCell ref="C3:C7"/>
    <mergeCell ref="J278:J280"/>
    <mergeCell ref="L278:L280"/>
    <mergeCell ref="J273:J274"/>
    <mergeCell ref="L273:L274"/>
    <mergeCell ref="J275:J276"/>
    <mergeCell ref="L275:L276"/>
    <mergeCell ref="L299:L301"/>
    <mergeCell ref="J297:J298"/>
    <mergeCell ref="L297:L298"/>
    <mergeCell ref="J325:J326"/>
    <mergeCell ref="L325:L326"/>
    <mergeCell ref="J329:J330"/>
    <mergeCell ref="L329:L330"/>
    <mergeCell ref="J322:J324"/>
    <mergeCell ref="L322:L324"/>
    <mergeCell ref="L351:L352"/>
    <mergeCell ref="J375:J376"/>
    <mergeCell ref="L375:L376"/>
    <mergeCell ref="J286:J287"/>
    <mergeCell ref="L286:L287"/>
    <mergeCell ref="J288:J289"/>
    <mergeCell ref="L288:L289"/>
    <mergeCell ref="J291:J293"/>
    <mergeCell ref="L291:L293"/>
    <mergeCell ref="J299:J301"/>
    <mergeCell ref="L71:L73"/>
    <mergeCell ref="J266:J267"/>
    <mergeCell ref="L266:L267"/>
    <mergeCell ref="J268:J270"/>
    <mergeCell ref="L268:L270"/>
    <mergeCell ref="J396:J397"/>
    <mergeCell ref="L396:L397"/>
    <mergeCell ref="J354:J355"/>
    <mergeCell ref="L354:L355"/>
    <mergeCell ref="J351:J352"/>
    <mergeCell ref="J48:J49"/>
    <mergeCell ref="L48:L49"/>
    <mergeCell ref="J173:J175"/>
    <mergeCell ref="L173:L175"/>
    <mergeCell ref="J120:J121"/>
    <mergeCell ref="L120:L121"/>
    <mergeCell ref="J123:J124"/>
    <mergeCell ref="L123:L124"/>
    <mergeCell ref="L163:L165"/>
    <mergeCell ref="J71:J73"/>
    <mergeCell ref="L4:L6"/>
    <mergeCell ref="I4:I6"/>
    <mergeCell ref="J4:J6"/>
    <mergeCell ref="J37:J38"/>
    <mergeCell ref="L37:L38"/>
    <mergeCell ref="J45:J46"/>
    <mergeCell ref="L45:L46"/>
    <mergeCell ref="L12:L13"/>
    <mergeCell ref="J26:J27"/>
    <mergeCell ref="D3:D7"/>
    <mergeCell ref="E3:E4"/>
    <mergeCell ref="E5:E7"/>
    <mergeCell ref="C2:E2"/>
    <mergeCell ref="J231:J232"/>
    <mergeCell ref="M231:M232"/>
    <mergeCell ref="J211:J212"/>
    <mergeCell ref="L211:L212"/>
    <mergeCell ref="M211:M212"/>
    <mergeCell ref="K4:K6"/>
    <mergeCell ref="S4:S6"/>
    <mergeCell ref="N2:P3"/>
    <mergeCell ref="N4:N6"/>
    <mergeCell ref="O4:O6"/>
    <mergeCell ref="P4:P6"/>
    <mergeCell ref="O71:O73"/>
    <mergeCell ref="Q2:T3"/>
    <mergeCell ref="T4:T6"/>
    <mergeCell ref="O48:O49"/>
    <mergeCell ref="R48:R49"/>
    <mergeCell ref="O313:O314"/>
    <mergeCell ref="O306:O307"/>
    <mergeCell ref="R306:R307"/>
    <mergeCell ref="O308:O309"/>
    <mergeCell ref="O291:O293"/>
    <mergeCell ref="Q4:Q6"/>
    <mergeCell ref="R4:R6"/>
    <mergeCell ref="O157:O158"/>
    <mergeCell ref="R157:R158"/>
    <mergeCell ref="O176:O177"/>
    <mergeCell ref="O278:O280"/>
    <mergeCell ref="R278:R280"/>
    <mergeCell ref="T278:T280"/>
    <mergeCell ref="O329:O330"/>
    <mergeCell ref="T329:T330"/>
    <mergeCell ref="O325:O326"/>
    <mergeCell ref="O322:O324"/>
    <mergeCell ref="O316:O317"/>
    <mergeCell ref="R316:R317"/>
    <mergeCell ref="T316:T317"/>
    <mergeCell ref="R291:R293"/>
    <mergeCell ref="T291:T293"/>
    <mergeCell ref="O288:O289"/>
    <mergeCell ref="R288:R289"/>
    <mergeCell ref="T288:T289"/>
    <mergeCell ref="S288:S289"/>
    <mergeCell ref="O297:O298"/>
    <mergeCell ref="R297:R298"/>
    <mergeCell ref="T297:T298"/>
    <mergeCell ref="R308:R309"/>
    <mergeCell ref="T308:T309"/>
    <mergeCell ref="T396:T397"/>
    <mergeCell ref="O299:O301"/>
    <mergeCell ref="R299:R301"/>
    <mergeCell ref="T299:T301"/>
    <mergeCell ref="R329:R330"/>
    <mergeCell ref="O375:O376"/>
    <mergeCell ref="R375:R376"/>
    <mergeCell ref="T375:T376"/>
    <mergeCell ref="O396:O397"/>
    <mergeCell ref="R396:R397"/>
    <mergeCell ref="O261:O262"/>
    <mergeCell ref="R261:R262"/>
    <mergeCell ref="T261:T262"/>
    <mergeCell ref="O266:O267"/>
    <mergeCell ref="O268:O270"/>
    <mergeCell ref="O123:O124"/>
    <mergeCell ref="R123:R124"/>
    <mergeCell ref="T123:T124"/>
    <mergeCell ref="R120:R121"/>
    <mergeCell ref="T120:T121"/>
    <mergeCell ref="O12:O13"/>
    <mergeCell ref="O37:O38"/>
    <mergeCell ref="R37:R38"/>
    <mergeCell ref="T37:T38"/>
    <mergeCell ref="P211:P212"/>
    <mergeCell ref="P89:P90"/>
    <mergeCell ref="P24:P25"/>
    <mergeCell ref="P26:P27"/>
    <mergeCell ref="R115:R116"/>
    <mergeCell ref="T115:T116"/>
    <mergeCell ref="R113:R114"/>
    <mergeCell ref="T113:T114"/>
    <mergeCell ref="O273:O274"/>
    <mergeCell ref="R273:R274"/>
    <mergeCell ref="P231:P232"/>
    <mergeCell ref="S231:S232"/>
    <mergeCell ref="T231:T232"/>
    <mergeCell ref="O275:O276"/>
    <mergeCell ref="R275:R276"/>
    <mergeCell ref="T273:T274"/>
    <mergeCell ref="T275:T276"/>
  </mergeCells>
  <printOptions/>
  <pageMargins left="0.2" right="0" top="0.25" bottom="0.2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266"/>
  <sheetViews>
    <sheetView zoomScale="55" zoomScaleNormal="55" zoomScalePageLayoutView="0" workbookViewId="0" topLeftCell="A154">
      <selection activeCell="N164" sqref="N164"/>
    </sheetView>
  </sheetViews>
  <sheetFormatPr defaultColWidth="9.140625" defaultRowHeight="15"/>
  <cols>
    <col min="1" max="1" width="9.140625" style="124" customWidth="1"/>
    <col min="2" max="2" width="26.7109375" style="88" customWidth="1"/>
    <col min="3" max="3" width="20.28125" style="88" customWidth="1"/>
    <col min="4" max="4" width="18.7109375" style="88" customWidth="1"/>
    <col min="5" max="5" width="23.140625" style="88" customWidth="1"/>
    <col min="6" max="6" width="23.57421875" style="88" customWidth="1"/>
    <col min="7" max="7" width="23.57421875" style="124" customWidth="1"/>
    <col min="8" max="8" width="26.57421875" style="124" customWidth="1"/>
    <col min="9" max="16384" width="9.140625" style="88" customWidth="1"/>
  </cols>
  <sheetData>
    <row r="1" spans="1:5" ht="42.75" customHeight="1">
      <c r="A1" s="391" t="s">
        <v>625</v>
      </c>
      <c r="B1" s="391"/>
      <c r="C1" s="391"/>
      <c r="D1" s="391"/>
      <c r="E1" s="391"/>
    </row>
    <row r="2" spans="1:5" ht="41.25" customHeight="1">
      <c r="A2" s="392" t="s">
        <v>626</v>
      </c>
      <c r="B2" s="392"/>
      <c r="C2" s="392"/>
      <c r="D2" s="392"/>
      <c r="E2" s="392"/>
    </row>
    <row r="3" spans="1:8" ht="41.25" customHeight="1">
      <c r="A3" s="142"/>
      <c r="B3" s="142"/>
      <c r="C3" s="142"/>
      <c r="D3" s="142"/>
      <c r="E3" s="142">
        <f>E7+E13+E23+E31+E41+E49+E60+E71+E78+E82+E93+E99+E106+E116+E118+E123+E125+E127+E130+E133+E136+E141+E151+E156+E163+E172+E181+E191+E201+E208+E215+E219+E221+E223+E225+E229+E232+E240+E245+E254+E260</f>
        <v>213</v>
      </c>
      <c r="F3" s="142"/>
      <c r="G3" s="142"/>
      <c r="H3" s="142">
        <f>H7+H13+H23+H31+H41+H49+H60+H71+H78+H82+H93+H99+H106+H116+H118+H123+H125+H127+H130+H133+H136+H141+H151+H156+H163+H172+H181+H191+H201+H208+H215+H219+H221+H223+H225+H229+H232+H240+H245+H254+H260</f>
        <v>143</v>
      </c>
    </row>
    <row r="4" spans="1:8" ht="54.75" customHeight="1">
      <c r="A4" s="143" t="s">
        <v>627</v>
      </c>
      <c r="B4" s="143" t="s">
        <v>628</v>
      </c>
      <c r="C4" s="143" t="s">
        <v>629</v>
      </c>
      <c r="D4" s="143" t="s">
        <v>630</v>
      </c>
      <c r="E4" s="143" t="s">
        <v>631</v>
      </c>
      <c r="F4" s="143" t="s">
        <v>632</v>
      </c>
      <c r="G4" s="143" t="s">
        <v>633</v>
      </c>
      <c r="H4" s="143" t="s">
        <v>634</v>
      </c>
    </row>
    <row r="5" spans="1:8" ht="27" customHeight="1">
      <c r="A5" s="143"/>
      <c r="B5" s="393" t="s">
        <v>635</v>
      </c>
      <c r="C5" s="393"/>
      <c r="D5" s="393"/>
      <c r="E5" s="393"/>
      <c r="F5" s="83"/>
      <c r="G5" s="144"/>
      <c r="H5" s="13"/>
    </row>
    <row r="6" spans="1:8" s="86" customFormat="1" ht="45" customHeight="1">
      <c r="A6" s="143" t="s">
        <v>4</v>
      </c>
      <c r="B6" s="102" t="s">
        <v>177</v>
      </c>
      <c r="C6" s="102"/>
      <c r="D6" s="143"/>
      <c r="E6" s="143"/>
      <c r="F6" s="102"/>
      <c r="G6" s="143"/>
      <c r="H6" s="117"/>
    </row>
    <row r="7" spans="1:8" ht="27" customHeight="1">
      <c r="A7" s="144">
        <v>1</v>
      </c>
      <c r="B7" s="83"/>
      <c r="C7" s="83" t="s">
        <v>636</v>
      </c>
      <c r="D7" s="144" t="s">
        <v>6</v>
      </c>
      <c r="E7" s="144">
        <v>5</v>
      </c>
      <c r="F7" s="83"/>
      <c r="G7" s="144"/>
      <c r="H7" s="13">
        <v>5</v>
      </c>
    </row>
    <row r="8" spans="1:8" ht="27" customHeight="1">
      <c r="A8" s="144" t="s">
        <v>190</v>
      </c>
      <c r="B8" s="83"/>
      <c r="C8" s="83"/>
      <c r="D8" s="144"/>
      <c r="E8" s="145" t="s">
        <v>637</v>
      </c>
      <c r="F8" s="83"/>
      <c r="G8" s="144"/>
      <c r="H8" s="144" t="s">
        <v>637</v>
      </c>
    </row>
    <row r="9" spans="1:8" ht="27" customHeight="1">
      <c r="A9" s="144" t="s">
        <v>197</v>
      </c>
      <c r="B9" s="83"/>
      <c r="C9" s="83"/>
      <c r="D9" s="144"/>
      <c r="E9" s="145" t="s">
        <v>638</v>
      </c>
      <c r="F9" s="83"/>
      <c r="G9" s="144"/>
      <c r="H9" s="144" t="s">
        <v>638</v>
      </c>
    </row>
    <row r="10" spans="1:8" ht="27" customHeight="1">
      <c r="A10" s="144" t="s">
        <v>200</v>
      </c>
      <c r="B10" s="83"/>
      <c r="C10" s="83"/>
      <c r="D10" s="144"/>
      <c r="E10" s="145" t="s">
        <v>639</v>
      </c>
      <c r="F10" s="83"/>
      <c r="G10" s="144"/>
      <c r="H10" s="144" t="s">
        <v>639</v>
      </c>
    </row>
    <row r="11" spans="1:8" ht="27" customHeight="1">
      <c r="A11" s="144" t="s">
        <v>513</v>
      </c>
      <c r="B11" s="83"/>
      <c r="C11" s="83"/>
      <c r="D11" s="144"/>
      <c r="E11" s="145" t="s">
        <v>97</v>
      </c>
      <c r="F11" s="83"/>
      <c r="G11" s="144"/>
      <c r="H11" s="144" t="s">
        <v>97</v>
      </c>
    </row>
    <row r="12" spans="1:8" ht="27" customHeight="1">
      <c r="A12" s="144" t="s">
        <v>514</v>
      </c>
      <c r="B12" s="83"/>
      <c r="C12" s="83"/>
      <c r="D12" s="144"/>
      <c r="E12" s="145" t="s">
        <v>96</v>
      </c>
      <c r="F12" s="83"/>
      <c r="G12" s="144"/>
      <c r="H12" s="144" t="s">
        <v>96</v>
      </c>
    </row>
    <row r="13" spans="1:8" ht="27" customHeight="1">
      <c r="A13" s="144">
        <v>2</v>
      </c>
      <c r="B13" s="83"/>
      <c r="C13" s="83" t="s">
        <v>640</v>
      </c>
      <c r="D13" s="144" t="s">
        <v>6</v>
      </c>
      <c r="E13" s="144">
        <v>9</v>
      </c>
      <c r="F13" s="83"/>
      <c r="G13" s="144"/>
      <c r="H13" s="13">
        <v>7</v>
      </c>
    </row>
    <row r="14" spans="1:8" ht="27" customHeight="1">
      <c r="A14" s="144" t="s">
        <v>203</v>
      </c>
      <c r="B14" s="83"/>
      <c r="C14" s="83"/>
      <c r="D14" s="144"/>
      <c r="E14" s="144" t="s">
        <v>151</v>
      </c>
      <c r="F14" s="83"/>
      <c r="G14" s="144"/>
      <c r="H14" s="144" t="s">
        <v>151</v>
      </c>
    </row>
    <row r="15" spans="1:8" ht="27" customHeight="1">
      <c r="A15" s="144" t="s">
        <v>209</v>
      </c>
      <c r="B15" s="83"/>
      <c r="C15" s="83"/>
      <c r="D15" s="144"/>
      <c r="E15" s="144" t="s">
        <v>85</v>
      </c>
      <c r="F15" s="83"/>
      <c r="G15" s="144"/>
      <c r="H15" s="144" t="s">
        <v>85</v>
      </c>
    </row>
    <row r="16" spans="1:8" ht="27" customHeight="1">
      <c r="A16" s="144" t="s">
        <v>212</v>
      </c>
      <c r="B16" s="83"/>
      <c r="C16" s="83"/>
      <c r="D16" s="144"/>
      <c r="E16" s="144" t="s">
        <v>84</v>
      </c>
      <c r="F16" s="83"/>
      <c r="G16" s="144"/>
      <c r="H16" s="144" t="s">
        <v>84</v>
      </c>
    </row>
    <row r="17" spans="1:8" ht="27" customHeight="1">
      <c r="A17" s="144" t="s">
        <v>641</v>
      </c>
      <c r="B17" s="83"/>
      <c r="C17" s="83"/>
      <c r="D17" s="144"/>
      <c r="E17" s="144" t="s">
        <v>79</v>
      </c>
      <c r="F17" s="83"/>
      <c r="G17" s="390" t="s">
        <v>642</v>
      </c>
      <c r="H17" s="390" t="s">
        <v>79</v>
      </c>
    </row>
    <row r="18" spans="1:8" ht="27" customHeight="1">
      <c r="A18" s="144" t="s">
        <v>643</v>
      </c>
      <c r="B18" s="83"/>
      <c r="C18" s="83"/>
      <c r="D18" s="144"/>
      <c r="E18" s="144" t="s">
        <v>81</v>
      </c>
      <c r="F18" s="83"/>
      <c r="G18" s="390"/>
      <c r="H18" s="390"/>
    </row>
    <row r="19" spans="1:8" ht="27" customHeight="1">
      <c r="A19" s="144" t="s">
        <v>644</v>
      </c>
      <c r="B19" s="83"/>
      <c r="C19" s="83"/>
      <c r="D19" s="144"/>
      <c r="E19" s="144" t="s">
        <v>150</v>
      </c>
      <c r="F19" s="83"/>
      <c r="G19" s="390" t="s">
        <v>642</v>
      </c>
      <c r="H19" s="390" t="s">
        <v>150</v>
      </c>
    </row>
    <row r="20" spans="1:8" ht="27" customHeight="1">
      <c r="A20" s="144" t="s">
        <v>645</v>
      </c>
      <c r="B20" s="83"/>
      <c r="C20" s="83"/>
      <c r="D20" s="144"/>
      <c r="E20" s="144" t="s">
        <v>80</v>
      </c>
      <c r="F20" s="83"/>
      <c r="G20" s="390"/>
      <c r="H20" s="390"/>
    </row>
    <row r="21" spans="1:8" ht="27" customHeight="1">
      <c r="A21" s="144" t="s">
        <v>646</v>
      </c>
      <c r="B21" s="83"/>
      <c r="C21" s="83"/>
      <c r="D21" s="144"/>
      <c r="E21" s="144" t="s">
        <v>82</v>
      </c>
      <c r="F21" s="83"/>
      <c r="G21" s="144"/>
      <c r="H21" s="144" t="s">
        <v>82</v>
      </c>
    </row>
    <row r="22" spans="1:8" ht="27" customHeight="1">
      <c r="A22" s="144" t="s">
        <v>647</v>
      </c>
      <c r="B22" s="83"/>
      <c r="C22" s="83"/>
      <c r="D22" s="144"/>
      <c r="E22" s="144" t="s">
        <v>83</v>
      </c>
      <c r="F22" s="83"/>
      <c r="G22" s="144"/>
      <c r="H22" s="144" t="s">
        <v>83</v>
      </c>
    </row>
    <row r="23" spans="1:8" ht="33" customHeight="1">
      <c r="A23" s="144">
        <v>3</v>
      </c>
      <c r="B23" s="83"/>
      <c r="C23" s="83" t="s">
        <v>648</v>
      </c>
      <c r="D23" s="144" t="s">
        <v>6</v>
      </c>
      <c r="E23" s="144">
        <v>7</v>
      </c>
      <c r="F23" s="83" t="s">
        <v>649</v>
      </c>
      <c r="G23" s="144"/>
      <c r="H23" s="13">
        <v>5</v>
      </c>
    </row>
    <row r="24" spans="1:8" ht="39.75" customHeight="1">
      <c r="A24" s="144" t="s">
        <v>220</v>
      </c>
      <c r="B24" s="83"/>
      <c r="C24" s="83"/>
      <c r="D24" s="144"/>
      <c r="E24" s="144" t="s">
        <v>148</v>
      </c>
      <c r="F24" s="83"/>
      <c r="G24" s="144" t="s">
        <v>650</v>
      </c>
      <c r="H24" s="13" t="s">
        <v>651</v>
      </c>
    </row>
    <row r="25" spans="1:8" ht="27" customHeight="1">
      <c r="A25" s="144" t="s">
        <v>224</v>
      </c>
      <c r="B25" s="83"/>
      <c r="C25" s="83"/>
      <c r="D25" s="144"/>
      <c r="E25" s="144" t="s">
        <v>147</v>
      </c>
      <c r="F25" s="83"/>
      <c r="G25" s="144"/>
      <c r="H25" s="144" t="s">
        <v>147</v>
      </c>
    </row>
    <row r="26" spans="1:8" ht="27" customHeight="1">
      <c r="A26" s="144" t="s">
        <v>230</v>
      </c>
      <c r="B26" s="83"/>
      <c r="C26" s="83"/>
      <c r="D26" s="144"/>
      <c r="E26" s="144" t="s">
        <v>652</v>
      </c>
      <c r="F26" s="83"/>
      <c r="G26" s="390" t="s">
        <v>653</v>
      </c>
      <c r="H26" s="394" t="s">
        <v>654</v>
      </c>
    </row>
    <row r="27" spans="1:8" ht="27" customHeight="1">
      <c r="A27" s="144" t="s">
        <v>232</v>
      </c>
      <c r="B27" s="83"/>
      <c r="C27" s="83"/>
      <c r="D27" s="144"/>
      <c r="E27" s="144" t="s">
        <v>655</v>
      </c>
      <c r="F27" s="83"/>
      <c r="G27" s="390"/>
      <c r="H27" s="394"/>
    </row>
    <row r="28" spans="1:8" ht="27" customHeight="1">
      <c r="A28" s="144" t="s">
        <v>238</v>
      </c>
      <c r="B28" s="83"/>
      <c r="C28" s="83"/>
      <c r="D28" s="144"/>
      <c r="E28" s="144" t="s">
        <v>656</v>
      </c>
      <c r="F28" s="83"/>
      <c r="G28" s="144"/>
      <c r="H28" s="144" t="s">
        <v>656</v>
      </c>
    </row>
    <row r="29" spans="1:8" ht="27" customHeight="1">
      <c r="A29" s="144" t="s">
        <v>657</v>
      </c>
      <c r="B29" s="83"/>
      <c r="C29" s="83"/>
      <c r="D29" s="144"/>
      <c r="E29" s="144" t="s">
        <v>658</v>
      </c>
      <c r="F29" s="83"/>
      <c r="G29" s="390" t="s">
        <v>642</v>
      </c>
      <c r="H29" s="394" t="s">
        <v>73</v>
      </c>
    </row>
    <row r="30" spans="1:8" ht="27" customHeight="1">
      <c r="A30" s="144" t="s">
        <v>659</v>
      </c>
      <c r="B30" s="83"/>
      <c r="C30" s="83"/>
      <c r="D30" s="144"/>
      <c r="E30" s="144" t="s">
        <v>660</v>
      </c>
      <c r="F30" s="83"/>
      <c r="G30" s="390"/>
      <c r="H30" s="394"/>
    </row>
    <row r="31" spans="1:8" ht="27" customHeight="1">
      <c r="A31" s="144">
        <v>4</v>
      </c>
      <c r="B31" s="83"/>
      <c r="C31" s="83" t="s">
        <v>661</v>
      </c>
      <c r="D31" s="144" t="s">
        <v>6</v>
      </c>
      <c r="E31" s="144">
        <v>9</v>
      </c>
      <c r="F31" s="83"/>
      <c r="G31" s="144"/>
      <c r="H31" s="13">
        <v>8</v>
      </c>
    </row>
    <row r="32" spans="1:8" ht="27" customHeight="1">
      <c r="A32" s="144" t="s">
        <v>241</v>
      </c>
      <c r="B32" s="83"/>
      <c r="C32" s="83"/>
      <c r="D32" s="144"/>
      <c r="E32" s="144" t="s">
        <v>87</v>
      </c>
      <c r="F32" s="83"/>
      <c r="G32" s="390" t="s">
        <v>642</v>
      </c>
      <c r="H32" s="394" t="s">
        <v>662</v>
      </c>
    </row>
    <row r="33" spans="1:8" ht="27" customHeight="1">
      <c r="A33" s="144" t="s">
        <v>245</v>
      </c>
      <c r="B33" s="83"/>
      <c r="C33" s="83"/>
      <c r="D33" s="144"/>
      <c r="E33" s="144" t="s">
        <v>663</v>
      </c>
      <c r="F33" s="83"/>
      <c r="G33" s="390"/>
      <c r="H33" s="394"/>
    </row>
    <row r="34" spans="1:8" ht="27" customHeight="1">
      <c r="A34" s="144" t="s">
        <v>248</v>
      </c>
      <c r="B34" s="83"/>
      <c r="C34" s="83"/>
      <c r="D34" s="144"/>
      <c r="E34" s="144" t="s">
        <v>664</v>
      </c>
      <c r="F34" s="83"/>
      <c r="G34" s="144"/>
      <c r="H34" s="144" t="s">
        <v>664</v>
      </c>
    </row>
    <row r="35" spans="1:8" ht="27" customHeight="1">
      <c r="A35" s="144" t="s">
        <v>251</v>
      </c>
      <c r="B35" s="83"/>
      <c r="C35" s="83"/>
      <c r="D35" s="144"/>
      <c r="E35" s="144" t="s">
        <v>665</v>
      </c>
      <c r="F35" s="83"/>
      <c r="G35" s="144"/>
      <c r="H35" s="144" t="s">
        <v>665</v>
      </c>
    </row>
    <row r="36" spans="1:8" ht="27" customHeight="1">
      <c r="A36" s="144" t="s">
        <v>516</v>
      </c>
      <c r="B36" s="83"/>
      <c r="C36" s="83"/>
      <c r="D36" s="144"/>
      <c r="E36" s="144" t="s">
        <v>89</v>
      </c>
      <c r="F36" s="83"/>
      <c r="G36" s="144"/>
      <c r="H36" s="144" t="s">
        <v>89</v>
      </c>
    </row>
    <row r="37" spans="1:8" ht="27" customHeight="1">
      <c r="A37" s="144" t="s">
        <v>517</v>
      </c>
      <c r="B37" s="83"/>
      <c r="C37" s="83"/>
      <c r="D37" s="144"/>
      <c r="E37" s="144" t="s">
        <v>91</v>
      </c>
      <c r="F37" s="83"/>
      <c r="G37" s="144"/>
      <c r="H37" s="144" t="s">
        <v>91</v>
      </c>
    </row>
    <row r="38" spans="1:8" ht="27" customHeight="1">
      <c r="A38" s="144" t="s">
        <v>518</v>
      </c>
      <c r="B38" s="83"/>
      <c r="C38" s="83"/>
      <c r="D38" s="144"/>
      <c r="E38" s="144" t="s">
        <v>112</v>
      </c>
      <c r="F38" s="83"/>
      <c r="G38" s="144"/>
      <c r="H38" s="144" t="s">
        <v>112</v>
      </c>
    </row>
    <row r="39" spans="1:8" ht="27" customHeight="1">
      <c r="A39" s="144" t="s">
        <v>666</v>
      </c>
      <c r="B39" s="83"/>
      <c r="C39" s="83"/>
      <c r="D39" s="144"/>
      <c r="E39" s="144" t="s">
        <v>667</v>
      </c>
      <c r="F39" s="83"/>
      <c r="G39" s="144"/>
      <c r="H39" s="144" t="s">
        <v>667</v>
      </c>
    </row>
    <row r="40" spans="1:8" ht="27" customHeight="1">
      <c r="A40" s="144" t="s">
        <v>668</v>
      </c>
      <c r="B40" s="83"/>
      <c r="C40" s="83"/>
      <c r="D40" s="144"/>
      <c r="E40" s="144" t="s">
        <v>669</v>
      </c>
      <c r="F40" s="83"/>
      <c r="G40" s="144"/>
      <c r="H40" s="144" t="s">
        <v>669</v>
      </c>
    </row>
    <row r="41" spans="1:8" ht="27" customHeight="1">
      <c r="A41" s="144">
        <v>5</v>
      </c>
      <c r="B41" s="83"/>
      <c r="C41" s="83" t="s">
        <v>670</v>
      </c>
      <c r="D41" s="144" t="s">
        <v>6</v>
      </c>
      <c r="E41" s="144">
        <v>7</v>
      </c>
      <c r="F41" s="83"/>
      <c r="G41" s="144"/>
      <c r="H41" s="13">
        <v>6</v>
      </c>
    </row>
    <row r="42" spans="1:8" ht="27" customHeight="1">
      <c r="A42" s="144" t="s">
        <v>255</v>
      </c>
      <c r="B42" s="83"/>
      <c r="C42" s="83"/>
      <c r="D42" s="144"/>
      <c r="E42" s="144" t="s">
        <v>671</v>
      </c>
      <c r="F42" s="83"/>
      <c r="G42" s="390" t="s">
        <v>672</v>
      </c>
      <c r="H42" s="394" t="s">
        <v>673</v>
      </c>
    </row>
    <row r="43" spans="1:8" ht="27" customHeight="1">
      <c r="A43" s="144" t="s">
        <v>258</v>
      </c>
      <c r="B43" s="83"/>
      <c r="C43" s="83"/>
      <c r="D43" s="144"/>
      <c r="E43" s="144" t="s">
        <v>674</v>
      </c>
      <c r="F43" s="83"/>
      <c r="G43" s="390"/>
      <c r="H43" s="394"/>
    </row>
    <row r="44" spans="1:8" ht="47.25" customHeight="1">
      <c r="A44" s="144" t="s">
        <v>519</v>
      </c>
      <c r="B44" s="83"/>
      <c r="C44" s="83"/>
      <c r="D44" s="144"/>
      <c r="E44" s="144" t="s">
        <v>675</v>
      </c>
      <c r="F44" s="83"/>
      <c r="G44" s="144" t="s">
        <v>676</v>
      </c>
      <c r="H44" s="13" t="s">
        <v>677</v>
      </c>
    </row>
    <row r="45" spans="1:8" ht="27" customHeight="1">
      <c r="A45" s="144" t="s">
        <v>520</v>
      </c>
      <c r="B45" s="83"/>
      <c r="C45" s="83"/>
      <c r="D45" s="144"/>
      <c r="E45" s="144" t="s">
        <v>107</v>
      </c>
      <c r="F45" s="83"/>
      <c r="G45" s="144"/>
      <c r="H45" s="144" t="s">
        <v>107</v>
      </c>
    </row>
    <row r="46" spans="1:8" ht="27" customHeight="1">
      <c r="A46" s="144" t="s">
        <v>521</v>
      </c>
      <c r="B46" s="83"/>
      <c r="C46" s="83"/>
      <c r="D46" s="144"/>
      <c r="E46" s="144" t="s">
        <v>108</v>
      </c>
      <c r="F46" s="83"/>
      <c r="G46" s="144"/>
      <c r="H46" s="144" t="s">
        <v>108</v>
      </c>
    </row>
    <row r="47" spans="1:8" ht="27" customHeight="1">
      <c r="A47" s="144" t="s">
        <v>522</v>
      </c>
      <c r="B47" s="83"/>
      <c r="C47" s="83"/>
      <c r="D47" s="144"/>
      <c r="E47" s="144" t="s">
        <v>110</v>
      </c>
      <c r="F47" s="83"/>
      <c r="G47" s="144"/>
      <c r="H47" s="144" t="s">
        <v>110</v>
      </c>
    </row>
    <row r="48" spans="1:8" ht="27" customHeight="1">
      <c r="A48" s="144" t="s">
        <v>523</v>
      </c>
      <c r="B48" s="83"/>
      <c r="C48" s="83"/>
      <c r="D48" s="144"/>
      <c r="E48" s="144" t="s">
        <v>109</v>
      </c>
      <c r="F48" s="83"/>
      <c r="G48" s="144"/>
      <c r="H48" s="144" t="s">
        <v>109</v>
      </c>
    </row>
    <row r="49" spans="1:8" ht="27" customHeight="1">
      <c r="A49" s="144">
        <v>6</v>
      </c>
      <c r="B49" s="83"/>
      <c r="C49" s="83" t="s">
        <v>678</v>
      </c>
      <c r="D49" s="144" t="s">
        <v>6</v>
      </c>
      <c r="E49" s="144">
        <v>10</v>
      </c>
      <c r="F49" s="83"/>
      <c r="G49" s="144"/>
      <c r="H49" s="13">
        <v>6</v>
      </c>
    </row>
    <row r="50" spans="1:8" ht="27" customHeight="1">
      <c r="A50" s="144" t="s">
        <v>261</v>
      </c>
      <c r="B50" s="83"/>
      <c r="C50" s="83"/>
      <c r="D50" s="144"/>
      <c r="E50" s="144" t="s">
        <v>67</v>
      </c>
      <c r="F50" s="83"/>
      <c r="G50" s="144"/>
      <c r="H50" s="144" t="s">
        <v>67</v>
      </c>
    </row>
    <row r="51" spans="1:8" ht="27" customHeight="1">
      <c r="A51" s="144" t="s">
        <v>264</v>
      </c>
      <c r="B51" s="83"/>
      <c r="C51" s="83"/>
      <c r="D51" s="144"/>
      <c r="E51" s="144" t="s">
        <v>679</v>
      </c>
      <c r="F51" s="83"/>
      <c r="G51" s="144"/>
      <c r="H51" s="144" t="s">
        <v>679</v>
      </c>
    </row>
    <row r="52" spans="1:8" ht="27" customHeight="1">
      <c r="A52" s="144" t="s">
        <v>525</v>
      </c>
      <c r="B52" s="83"/>
      <c r="C52" s="83"/>
      <c r="D52" s="144"/>
      <c r="E52" s="144" t="s">
        <v>680</v>
      </c>
      <c r="F52" s="83"/>
      <c r="G52" s="390" t="s">
        <v>642</v>
      </c>
      <c r="H52" s="394" t="s">
        <v>63</v>
      </c>
    </row>
    <row r="53" spans="1:8" ht="27" customHeight="1">
      <c r="A53" s="144" t="s">
        <v>526</v>
      </c>
      <c r="B53" s="83"/>
      <c r="C53" s="83"/>
      <c r="D53" s="144"/>
      <c r="E53" s="144" t="s">
        <v>681</v>
      </c>
      <c r="F53" s="83"/>
      <c r="G53" s="390"/>
      <c r="H53" s="394"/>
    </row>
    <row r="54" spans="1:8" ht="27" customHeight="1">
      <c r="A54" s="144" t="s">
        <v>527</v>
      </c>
      <c r="B54" s="83"/>
      <c r="C54" s="83"/>
      <c r="D54" s="144"/>
      <c r="E54" s="144" t="s">
        <v>682</v>
      </c>
      <c r="F54" s="83"/>
      <c r="G54" s="390" t="s">
        <v>642</v>
      </c>
      <c r="H54" s="394" t="s">
        <v>64</v>
      </c>
    </row>
    <row r="55" spans="1:8" ht="27" customHeight="1">
      <c r="A55" s="144" t="s">
        <v>531</v>
      </c>
      <c r="B55" s="83"/>
      <c r="C55" s="83"/>
      <c r="D55" s="144"/>
      <c r="E55" s="144" t="s">
        <v>683</v>
      </c>
      <c r="F55" s="83"/>
      <c r="G55" s="390"/>
      <c r="H55" s="394"/>
    </row>
    <row r="56" spans="1:8" ht="27" customHeight="1">
      <c r="A56" s="144" t="s">
        <v>528</v>
      </c>
      <c r="B56" s="83"/>
      <c r="C56" s="83"/>
      <c r="D56" s="144"/>
      <c r="E56" s="144" t="s">
        <v>66</v>
      </c>
      <c r="F56" s="83"/>
      <c r="G56" s="144"/>
      <c r="H56" s="144" t="s">
        <v>66</v>
      </c>
    </row>
    <row r="57" spans="1:8" ht="27" customHeight="1">
      <c r="A57" s="144" t="s">
        <v>529</v>
      </c>
      <c r="B57" s="83"/>
      <c r="C57" s="83"/>
      <c r="D57" s="144"/>
      <c r="E57" s="144" t="s">
        <v>684</v>
      </c>
      <c r="F57" s="83"/>
      <c r="G57" s="390" t="s">
        <v>642</v>
      </c>
      <c r="H57" s="394" t="s">
        <v>61</v>
      </c>
    </row>
    <row r="58" spans="1:8" ht="27" customHeight="1">
      <c r="A58" s="144" t="s">
        <v>530</v>
      </c>
      <c r="B58" s="83"/>
      <c r="C58" s="83"/>
      <c r="D58" s="144"/>
      <c r="E58" s="144" t="s">
        <v>685</v>
      </c>
      <c r="F58" s="83"/>
      <c r="G58" s="390"/>
      <c r="H58" s="394"/>
    </row>
    <row r="59" spans="1:8" ht="27" customHeight="1">
      <c r="A59" s="144" t="s">
        <v>686</v>
      </c>
      <c r="B59" s="83"/>
      <c r="C59" s="83"/>
      <c r="D59" s="144"/>
      <c r="E59" s="144" t="s">
        <v>687</v>
      </c>
      <c r="F59" s="83"/>
      <c r="G59" s="390"/>
      <c r="H59" s="394"/>
    </row>
    <row r="60" spans="1:8" ht="27" customHeight="1">
      <c r="A60" s="144">
        <v>7</v>
      </c>
      <c r="B60" s="83"/>
      <c r="C60" s="83" t="s">
        <v>688</v>
      </c>
      <c r="D60" s="144" t="s">
        <v>6</v>
      </c>
      <c r="E60" s="144">
        <v>10</v>
      </c>
      <c r="F60" s="83"/>
      <c r="G60" s="144"/>
      <c r="H60" s="13">
        <v>6</v>
      </c>
    </row>
    <row r="61" spans="1:8" ht="27" customHeight="1">
      <c r="A61" s="144" t="s">
        <v>267</v>
      </c>
      <c r="B61" s="83"/>
      <c r="C61" s="83"/>
      <c r="D61" s="144"/>
      <c r="E61" s="144" t="s">
        <v>689</v>
      </c>
      <c r="F61" s="83"/>
      <c r="G61" s="390" t="s">
        <v>642</v>
      </c>
      <c r="H61" s="394" t="s">
        <v>168</v>
      </c>
    </row>
    <row r="62" spans="1:8" ht="27" customHeight="1">
      <c r="A62" s="144" t="s">
        <v>273</v>
      </c>
      <c r="B62" s="83"/>
      <c r="C62" s="83"/>
      <c r="D62" s="144"/>
      <c r="E62" s="144" t="s">
        <v>690</v>
      </c>
      <c r="F62" s="83"/>
      <c r="G62" s="390"/>
      <c r="H62" s="394"/>
    </row>
    <row r="63" spans="1:8" ht="27" customHeight="1">
      <c r="A63" s="144" t="s">
        <v>532</v>
      </c>
      <c r="B63" s="83"/>
      <c r="C63" s="83"/>
      <c r="D63" s="144"/>
      <c r="E63" s="144" t="s">
        <v>691</v>
      </c>
      <c r="F63" s="83"/>
      <c r="G63" s="390"/>
      <c r="H63" s="394"/>
    </row>
    <row r="64" spans="1:8" ht="27" customHeight="1">
      <c r="A64" s="144" t="s">
        <v>533</v>
      </c>
      <c r="B64" s="83"/>
      <c r="C64" s="83"/>
      <c r="D64" s="144"/>
      <c r="E64" s="144" t="s">
        <v>692</v>
      </c>
      <c r="F64" s="83"/>
      <c r="G64" s="390" t="s">
        <v>642</v>
      </c>
      <c r="H64" s="394" t="s">
        <v>167</v>
      </c>
    </row>
    <row r="65" spans="1:8" ht="27" customHeight="1">
      <c r="A65" s="144" t="s">
        <v>534</v>
      </c>
      <c r="B65" s="83"/>
      <c r="C65" s="83"/>
      <c r="D65" s="144"/>
      <c r="E65" s="144" t="s">
        <v>693</v>
      </c>
      <c r="F65" s="83"/>
      <c r="G65" s="390"/>
      <c r="H65" s="394"/>
    </row>
    <row r="66" spans="1:8" ht="27" customHeight="1">
      <c r="A66" s="144" t="s">
        <v>535</v>
      </c>
      <c r="B66" s="83"/>
      <c r="C66" s="83"/>
      <c r="D66" s="144"/>
      <c r="E66" s="144" t="s">
        <v>166</v>
      </c>
      <c r="F66" s="83"/>
      <c r="G66" s="144"/>
      <c r="H66" s="144" t="s">
        <v>166</v>
      </c>
    </row>
    <row r="67" spans="1:8" ht="27" customHeight="1">
      <c r="A67" s="144" t="s">
        <v>694</v>
      </c>
      <c r="B67" s="83"/>
      <c r="C67" s="83"/>
      <c r="D67" s="144"/>
      <c r="E67" s="144" t="s">
        <v>695</v>
      </c>
      <c r="F67" s="83"/>
      <c r="G67" s="390" t="s">
        <v>642</v>
      </c>
      <c r="H67" s="394" t="s">
        <v>696</v>
      </c>
    </row>
    <row r="68" spans="1:8" ht="27" customHeight="1">
      <c r="A68" s="144" t="s">
        <v>697</v>
      </c>
      <c r="B68" s="83"/>
      <c r="C68" s="83"/>
      <c r="D68" s="144"/>
      <c r="E68" s="144" t="s">
        <v>698</v>
      </c>
      <c r="F68" s="83"/>
      <c r="G68" s="390"/>
      <c r="H68" s="394"/>
    </row>
    <row r="69" spans="1:8" ht="27" customHeight="1">
      <c r="A69" s="144" t="s">
        <v>699</v>
      </c>
      <c r="B69" s="83"/>
      <c r="C69" s="83"/>
      <c r="D69" s="144"/>
      <c r="E69" s="144" t="s">
        <v>164</v>
      </c>
      <c r="F69" s="83"/>
      <c r="G69" s="144"/>
      <c r="H69" s="144" t="s">
        <v>164</v>
      </c>
    </row>
    <row r="70" spans="1:8" ht="27" customHeight="1">
      <c r="A70" s="144" t="s">
        <v>700</v>
      </c>
      <c r="B70" s="83"/>
      <c r="C70" s="83"/>
      <c r="D70" s="144"/>
      <c r="E70" s="144" t="s">
        <v>165</v>
      </c>
      <c r="F70" s="83"/>
      <c r="G70" s="144"/>
      <c r="H70" s="144" t="s">
        <v>165</v>
      </c>
    </row>
    <row r="71" spans="1:8" ht="27" customHeight="1">
      <c r="A71" s="144">
        <v>8</v>
      </c>
      <c r="B71" s="83"/>
      <c r="C71" s="83" t="s">
        <v>701</v>
      </c>
      <c r="D71" s="144" t="s">
        <v>6</v>
      </c>
      <c r="E71" s="144">
        <v>6</v>
      </c>
      <c r="F71" s="83"/>
      <c r="G71" s="144"/>
      <c r="H71" s="13">
        <v>3</v>
      </c>
    </row>
    <row r="72" spans="1:8" ht="27" customHeight="1">
      <c r="A72" s="144" t="s">
        <v>280</v>
      </c>
      <c r="B72" s="83"/>
      <c r="C72" s="83"/>
      <c r="D72" s="144"/>
      <c r="E72" s="144" t="s">
        <v>702</v>
      </c>
      <c r="F72" s="83"/>
      <c r="G72" s="390" t="s">
        <v>642</v>
      </c>
      <c r="H72" s="394" t="s">
        <v>703</v>
      </c>
    </row>
    <row r="73" spans="1:8" ht="27" customHeight="1">
      <c r="A73" s="144" t="s">
        <v>286</v>
      </c>
      <c r="B73" s="83"/>
      <c r="C73" s="83"/>
      <c r="D73" s="144"/>
      <c r="E73" s="144" t="s">
        <v>704</v>
      </c>
      <c r="F73" s="83"/>
      <c r="G73" s="390"/>
      <c r="H73" s="394"/>
    </row>
    <row r="74" spans="1:8" ht="27" customHeight="1">
      <c r="A74" s="144" t="s">
        <v>536</v>
      </c>
      <c r="B74" s="83"/>
      <c r="C74" s="83"/>
      <c r="D74" s="144"/>
      <c r="E74" s="144" t="s">
        <v>705</v>
      </c>
      <c r="F74" s="83"/>
      <c r="G74" s="390"/>
      <c r="H74" s="394"/>
    </row>
    <row r="75" spans="1:8" ht="27" customHeight="1">
      <c r="A75" s="144" t="s">
        <v>537</v>
      </c>
      <c r="B75" s="83"/>
      <c r="C75" s="83"/>
      <c r="D75" s="144"/>
      <c r="E75" s="144" t="s">
        <v>706</v>
      </c>
      <c r="F75" s="83"/>
      <c r="G75" s="390" t="s">
        <v>642</v>
      </c>
      <c r="H75" s="394" t="s">
        <v>135</v>
      </c>
    </row>
    <row r="76" spans="1:8" ht="27" customHeight="1">
      <c r="A76" s="144" t="s">
        <v>707</v>
      </c>
      <c r="B76" s="83"/>
      <c r="C76" s="83"/>
      <c r="D76" s="144"/>
      <c r="E76" s="144" t="s">
        <v>708</v>
      </c>
      <c r="F76" s="83"/>
      <c r="G76" s="390"/>
      <c r="H76" s="394"/>
    </row>
    <row r="77" spans="1:8" ht="27" customHeight="1">
      <c r="A77" s="144" t="s">
        <v>709</v>
      </c>
      <c r="B77" s="83"/>
      <c r="C77" s="83"/>
      <c r="D77" s="144"/>
      <c r="E77" s="144" t="s">
        <v>134</v>
      </c>
      <c r="F77" s="83"/>
      <c r="G77" s="144"/>
      <c r="H77" s="144" t="s">
        <v>134</v>
      </c>
    </row>
    <row r="78" spans="1:8" ht="27" customHeight="1">
      <c r="A78" s="144">
        <v>9</v>
      </c>
      <c r="B78" s="83"/>
      <c r="C78" s="83" t="s">
        <v>710</v>
      </c>
      <c r="D78" s="144" t="s">
        <v>6</v>
      </c>
      <c r="E78" s="144">
        <v>3</v>
      </c>
      <c r="F78" s="83"/>
      <c r="G78" s="144"/>
      <c r="H78" s="13"/>
    </row>
    <row r="79" spans="1:8" ht="27" customHeight="1">
      <c r="A79" s="144" t="s">
        <v>291</v>
      </c>
      <c r="B79" s="83"/>
      <c r="C79" s="83"/>
      <c r="D79" s="144"/>
      <c r="E79" s="144" t="s">
        <v>711</v>
      </c>
      <c r="F79" s="83"/>
      <c r="G79" s="144"/>
      <c r="H79" s="144" t="s">
        <v>711</v>
      </c>
    </row>
    <row r="80" spans="1:8" ht="27" customHeight="1">
      <c r="A80" s="144" t="s">
        <v>296</v>
      </c>
      <c r="B80" s="83"/>
      <c r="C80" s="83"/>
      <c r="D80" s="144"/>
      <c r="E80" s="144" t="s">
        <v>712</v>
      </c>
      <c r="F80" s="83"/>
      <c r="G80" s="144"/>
      <c r="H80" s="144" t="s">
        <v>712</v>
      </c>
    </row>
    <row r="81" spans="1:8" ht="27" customHeight="1">
      <c r="A81" s="144" t="s">
        <v>713</v>
      </c>
      <c r="B81" s="83"/>
      <c r="C81" s="83"/>
      <c r="D81" s="144"/>
      <c r="E81" s="144" t="s">
        <v>117</v>
      </c>
      <c r="F81" s="83"/>
      <c r="G81" s="144"/>
      <c r="H81" s="144" t="s">
        <v>117</v>
      </c>
    </row>
    <row r="82" spans="1:8" ht="27" customHeight="1">
      <c r="A82" s="144">
        <v>10</v>
      </c>
      <c r="B82" s="83"/>
      <c r="C82" s="83" t="s">
        <v>714</v>
      </c>
      <c r="D82" s="144" t="s">
        <v>6</v>
      </c>
      <c r="E82" s="144">
        <v>10</v>
      </c>
      <c r="F82" s="83"/>
      <c r="G82" s="144"/>
      <c r="H82" s="13">
        <v>6</v>
      </c>
    </row>
    <row r="83" spans="1:8" ht="27" customHeight="1">
      <c r="A83" s="144" t="s">
        <v>300</v>
      </c>
      <c r="B83" s="83"/>
      <c r="C83" s="83"/>
      <c r="D83" s="144"/>
      <c r="E83" s="144" t="s">
        <v>715</v>
      </c>
      <c r="F83" s="83"/>
      <c r="G83" s="390" t="s">
        <v>642</v>
      </c>
      <c r="H83" s="394" t="s">
        <v>716</v>
      </c>
    </row>
    <row r="84" spans="1:8" ht="27" customHeight="1">
      <c r="A84" s="144" t="s">
        <v>307</v>
      </c>
      <c r="B84" s="83"/>
      <c r="C84" s="83"/>
      <c r="D84" s="144"/>
      <c r="E84" s="144" t="s">
        <v>717</v>
      </c>
      <c r="F84" s="83"/>
      <c r="G84" s="390"/>
      <c r="H84" s="394"/>
    </row>
    <row r="85" spans="1:8" ht="27" customHeight="1">
      <c r="A85" s="144" t="s">
        <v>718</v>
      </c>
      <c r="B85" s="83"/>
      <c r="C85" s="83"/>
      <c r="D85" s="144"/>
      <c r="E85" s="144" t="s">
        <v>719</v>
      </c>
      <c r="F85" s="83"/>
      <c r="G85" s="144"/>
      <c r="H85" s="144" t="s">
        <v>719</v>
      </c>
    </row>
    <row r="86" spans="1:8" ht="27" customHeight="1">
      <c r="A86" s="144" t="s">
        <v>720</v>
      </c>
      <c r="B86" s="83"/>
      <c r="C86" s="83"/>
      <c r="D86" s="144"/>
      <c r="E86" s="144" t="s">
        <v>721</v>
      </c>
      <c r="F86" s="83"/>
      <c r="G86" s="144"/>
      <c r="H86" s="144" t="s">
        <v>721</v>
      </c>
    </row>
    <row r="87" spans="1:8" ht="27" customHeight="1">
      <c r="A87" s="144" t="s">
        <v>722</v>
      </c>
      <c r="B87" s="83"/>
      <c r="C87" s="83"/>
      <c r="D87" s="144"/>
      <c r="E87" s="144" t="s">
        <v>127</v>
      </c>
      <c r="F87" s="83"/>
      <c r="G87" s="144"/>
      <c r="H87" s="144" t="s">
        <v>127</v>
      </c>
    </row>
    <row r="88" spans="1:8" ht="27" customHeight="1">
      <c r="A88" s="144" t="s">
        <v>723</v>
      </c>
      <c r="B88" s="83"/>
      <c r="C88" s="83"/>
      <c r="D88" s="144"/>
      <c r="E88" s="144" t="s">
        <v>128</v>
      </c>
      <c r="F88" s="83"/>
      <c r="G88" s="390" t="s">
        <v>642</v>
      </c>
      <c r="H88" s="394" t="s">
        <v>724</v>
      </c>
    </row>
    <row r="89" spans="1:8" ht="27" customHeight="1">
      <c r="A89" s="144" t="s">
        <v>725</v>
      </c>
      <c r="B89" s="83"/>
      <c r="C89" s="83"/>
      <c r="D89" s="144"/>
      <c r="E89" s="144" t="s">
        <v>726</v>
      </c>
      <c r="F89" s="83"/>
      <c r="G89" s="390"/>
      <c r="H89" s="394"/>
    </row>
    <row r="90" spans="1:8" ht="27" customHeight="1">
      <c r="A90" s="144" t="s">
        <v>727</v>
      </c>
      <c r="B90" s="83"/>
      <c r="C90" s="83"/>
      <c r="D90" s="144"/>
      <c r="E90" s="144" t="s">
        <v>728</v>
      </c>
      <c r="F90" s="83"/>
      <c r="G90" s="390" t="s">
        <v>642</v>
      </c>
      <c r="H90" s="394" t="s">
        <v>729</v>
      </c>
    </row>
    <row r="91" spans="1:8" ht="27" customHeight="1">
      <c r="A91" s="144" t="s">
        <v>730</v>
      </c>
      <c r="B91" s="83"/>
      <c r="C91" s="83"/>
      <c r="D91" s="144"/>
      <c r="E91" s="144" t="s">
        <v>731</v>
      </c>
      <c r="F91" s="83"/>
      <c r="G91" s="390"/>
      <c r="H91" s="394"/>
    </row>
    <row r="92" spans="1:8" ht="27" customHeight="1">
      <c r="A92" s="144" t="s">
        <v>732</v>
      </c>
      <c r="B92" s="83"/>
      <c r="C92" s="83"/>
      <c r="D92" s="144"/>
      <c r="E92" s="144" t="s">
        <v>130</v>
      </c>
      <c r="F92" s="83"/>
      <c r="G92" s="390"/>
      <c r="H92" s="394"/>
    </row>
    <row r="93" spans="1:8" ht="27" customHeight="1">
      <c r="A93" s="144">
        <v>11</v>
      </c>
      <c r="B93" s="83"/>
      <c r="C93" s="83" t="s">
        <v>733</v>
      </c>
      <c r="D93" s="144" t="s">
        <v>6</v>
      </c>
      <c r="E93" s="144">
        <v>5</v>
      </c>
      <c r="F93" s="83"/>
      <c r="G93" s="144"/>
      <c r="H93" s="13"/>
    </row>
    <row r="94" spans="1:8" ht="27" customHeight="1">
      <c r="A94" s="144" t="s">
        <v>314</v>
      </c>
      <c r="B94" s="83"/>
      <c r="C94" s="83"/>
      <c r="D94" s="144"/>
      <c r="E94" s="144" t="s">
        <v>114</v>
      </c>
      <c r="F94" s="83"/>
      <c r="G94" s="144"/>
      <c r="H94" s="13"/>
    </row>
    <row r="95" spans="1:8" ht="27" customHeight="1">
      <c r="A95" s="144" t="s">
        <v>318</v>
      </c>
      <c r="B95" s="83"/>
      <c r="C95" s="83"/>
      <c r="D95" s="144"/>
      <c r="E95" s="144" t="s">
        <v>92</v>
      </c>
      <c r="F95" s="83"/>
      <c r="G95" s="144"/>
      <c r="H95" s="13"/>
    </row>
    <row r="96" spans="1:8" ht="27" customHeight="1">
      <c r="A96" s="144" t="s">
        <v>734</v>
      </c>
      <c r="B96" s="83"/>
      <c r="C96" s="83"/>
      <c r="D96" s="144"/>
      <c r="E96" s="144" t="s">
        <v>735</v>
      </c>
      <c r="F96" s="83"/>
      <c r="G96" s="390" t="s">
        <v>642</v>
      </c>
      <c r="H96" s="394" t="s">
        <v>153</v>
      </c>
    </row>
    <row r="97" spans="1:8" ht="27" customHeight="1">
      <c r="A97" s="144" t="s">
        <v>736</v>
      </c>
      <c r="B97" s="83"/>
      <c r="C97" s="83"/>
      <c r="D97" s="144"/>
      <c r="E97" s="144" t="s">
        <v>113</v>
      </c>
      <c r="F97" s="83"/>
      <c r="G97" s="390"/>
      <c r="H97" s="394"/>
    </row>
    <row r="98" spans="1:8" ht="27" customHeight="1">
      <c r="A98" s="144" t="s">
        <v>737</v>
      </c>
      <c r="B98" s="83"/>
      <c r="C98" s="83"/>
      <c r="D98" s="144"/>
      <c r="E98" s="144" t="s">
        <v>738</v>
      </c>
      <c r="F98" s="83"/>
      <c r="G98" s="144"/>
      <c r="H98" s="13"/>
    </row>
    <row r="99" spans="1:8" ht="27" customHeight="1">
      <c r="A99" s="144">
        <v>12</v>
      </c>
      <c r="B99" s="83"/>
      <c r="C99" s="83" t="s">
        <v>739</v>
      </c>
      <c r="D99" s="144" t="s">
        <v>6</v>
      </c>
      <c r="E99" s="144">
        <v>6</v>
      </c>
      <c r="F99" s="83"/>
      <c r="G99" s="144"/>
      <c r="H99" s="13">
        <v>5</v>
      </c>
    </row>
    <row r="100" spans="1:8" ht="27" customHeight="1">
      <c r="A100" s="144" t="s">
        <v>538</v>
      </c>
      <c r="B100" s="83"/>
      <c r="C100" s="83"/>
      <c r="D100" s="144"/>
      <c r="E100" s="144" t="s">
        <v>740</v>
      </c>
      <c r="F100" s="83"/>
      <c r="G100" s="144"/>
      <c r="H100" s="144" t="s">
        <v>740</v>
      </c>
    </row>
    <row r="101" spans="1:8" ht="27" customHeight="1">
      <c r="A101" s="144" t="s">
        <v>539</v>
      </c>
      <c r="B101" s="83"/>
      <c r="C101" s="83"/>
      <c r="D101" s="144"/>
      <c r="E101" s="144" t="s">
        <v>108</v>
      </c>
      <c r="F101" s="83"/>
      <c r="G101" s="390" t="s">
        <v>642</v>
      </c>
      <c r="H101" s="394" t="s">
        <v>741</v>
      </c>
    </row>
    <row r="102" spans="1:8" ht="27" customHeight="1">
      <c r="A102" s="144" t="s">
        <v>540</v>
      </c>
      <c r="B102" s="83"/>
      <c r="C102" s="83"/>
      <c r="D102" s="144"/>
      <c r="E102" s="144" t="s">
        <v>742</v>
      </c>
      <c r="F102" s="83"/>
      <c r="G102" s="390"/>
      <c r="H102" s="394"/>
    </row>
    <row r="103" spans="1:8" ht="27" customHeight="1">
      <c r="A103" s="144" t="s">
        <v>541</v>
      </c>
      <c r="B103" s="83"/>
      <c r="C103" s="83"/>
      <c r="D103" s="144"/>
      <c r="E103" s="144" t="s">
        <v>743</v>
      </c>
      <c r="F103" s="83"/>
      <c r="G103" s="144"/>
      <c r="H103" s="144" t="s">
        <v>743</v>
      </c>
    </row>
    <row r="104" spans="1:8" ht="39" customHeight="1">
      <c r="A104" s="144" t="s">
        <v>542</v>
      </c>
      <c r="B104" s="83"/>
      <c r="C104" s="83"/>
      <c r="D104" s="144"/>
      <c r="E104" s="144" t="s">
        <v>744</v>
      </c>
      <c r="F104" s="83"/>
      <c r="G104" s="144" t="s">
        <v>745</v>
      </c>
      <c r="H104" s="13" t="s">
        <v>746</v>
      </c>
    </row>
    <row r="105" spans="1:8" ht="27" customHeight="1">
      <c r="A105" s="144" t="s">
        <v>543</v>
      </c>
      <c r="B105" s="83"/>
      <c r="C105" s="83"/>
      <c r="D105" s="144"/>
      <c r="E105" s="144" t="s">
        <v>747</v>
      </c>
      <c r="F105" s="83"/>
      <c r="G105" s="144"/>
      <c r="H105" s="144" t="s">
        <v>747</v>
      </c>
    </row>
    <row r="106" spans="1:8" ht="46.5" customHeight="1">
      <c r="A106" s="144">
        <v>13</v>
      </c>
      <c r="B106" s="83"/>
      <c r="C106" s="83" t="s">
        <v>748</v>
      </c>
      <c r="D106" s="144" t="s">
        <v>6</v>
      </c>
      <c r="E106" s="144">
        <v>9</v>
      </c>
      <c r="F106" s="83" t="s">
        <v>649</v>
      </c>
      <c r="G106" s="144"/>
      <c r="H106" s="13">
        <v>5</v>
      </c>
    </row>
    <row r="107" spans="1:8" ht="27" customHeight="1">
      <c r="A107" s="144" t="s">
        <v>545</v>
      </c>
      <c r="B107" s="83"/>
      <c r="C107" s="83"/>
      <c r="D107" s="144"/>
      <c r="E107" s="144" t="s">
        <v>749</v>
      </c>
      <c r="F107" s="83"/>
      <c r="G107" s="390" t="s">
        <v>642</v>
      </c>
      <c r="H107" s="394" t="s">
        <v>750</v>
      </c>
    </row>
    <row r="108" spans="1:8" ht="27" customHeight="1">
      <c r="A108" s="144" t="s">
        <v>751</v>
      </c>
      <c r="B108" s="83"/>
      <c r="C108" s="83"/>
      <c r="D108" s="144"/>
      <c r="E108" s="144" t="s">
        <v>752</v>
      </c>
      <c r="F108" s="83"/>
      <c r="G108" s="390"/>
      <c r="H108" s="394"/>
    </row>
    <row r="109" spans="1:8" ht="27" customHeight="1">
      <c r="A109" s="144" t="s">
        <v>753</v>
      </c>
      <c r="B109" s="83"/>
      <c r="C109" s="83"/>
      <c r="D109" s="144"/>
      <c r="E109" s="144" t="s">
        <v>70</v>
      </c>
      <c r="F109" s="83"/>
      <c r="G109" s="144" t="s">
        <v>754</v>
      </c>
      <c r="H109" s="13" t="s">
        <v>145</v>
      </c>
    </row>
    <row r="110" spans="1:8" ht="27" customHeight="1">
      <c r="A110" s="144" t="s">
        <v>755</v>
      </c>
      <c r="B110" s="83"/>
      <c r="C110" s="83"/>
      <c r="D110" s="144"/>
      <c r="E110" s="144" t="s">
        <v>69</v>
      </c>
      <c r="F110" s="83"/>
      <c r="G110" s="390" t="s">
        <v>642</v>
      </c>
      <c r="H110" s="394" t="s">
        <v>69</v>
      </c>
    </row>
    <row r="111" spans="1:8" ht="27" customHeight="1">
      <c r="A111" s="144" t="s">
        <v>756</v>
      </c>
      <c r="B111" s="83"/>
      <c r="C111" s="83"/>
      <c r="D111" s="144"/>
      <c r="E111" s="144" t="s">
        <v>757</v>
      </c>
      <c r="F111" s="83"/>
      <c r="G111" s="390"/>
      <c r="H111" s="394"/>
    </row>
    <row r="112" spans="1:8" ht="34.5" customHeight="1">
      <c r="A112" s="144" t="s">
        <v>758</v>
      </c>
      <c r="B112" s="83"/>
      <c r="C112" s="83"/>
      <c r="D112" s="144"/>
      <c r="E112" s="144" t="s">
        <v>759</v>
      </c>
      <c r="F112" s="83"/>
      <c r="G112" s="144" t="s">
        <v>760</v>
      </c>
      <c r="H112" s="13" t="s">
        <v>759</v>
      </c>
    </row>
    <row r="113" spans="1:8" ht="27" customHeight="1">
      <c r="A113" s="144" t="s">
        <v>761</v>
      </c>
      <c r="B113" s="83"/>
      <c r="C113" s="83"/>
      <c r="D113" s="144"/>
      <c r="E113" s="144" t="s">
        <v>71</v>
      </c>
      <c r="F113" s="83"/>
      <c r="G113" s="390" t="s">
        <v>642</v>
      </c>
      <c r="H113" s="394" t="s">
        <v>762</v>
      </c>
    </row>
    <row r="114" spans="1:8" ht="27" customHeight="1">
      <c r="A114" s="144" t="s">
        <v>763</v>
      </c>
      <c r="B114" s="83"/>
      <c r="C114" s="83"/>
      <c r="D114" s="144"/>
      <c r="E114" s="144" t="s">
        <v>764</v>
      </c>
      <c r="F114" s="83"/>
      <c r="G114" s="390"/>
      <c r="H114" s="394"/>
    </row>
    <row r="115" spans="1:8" ht="27" customHeight="1">
      <c r="A115" s="144" t="s">
        <v>765</v>
      </c>
      <c r="B115" s="83"/>
      <c r="C115" s="83"/>
      <c r="D115" s="144"/>
      <c r="E115" s="144" t="s">
        <v>766</v>
      </c>
      <c r="F115" s="83"/>
      <c r="G115" s="390"/>
      <c r="H115" s="394"/>
    </row>
    <row r="116" spans="1:8" ht="27" customHeight="1">
      <c r="A116" s="144">
        <v>14</v>
      </c>
      <c r="B116" s="83"/>
      <c r="C116" s="83" t="s">
        <v>767</v>
      </c>
      <c r="D116" s="144" t="s">
        <v>5</v>
      </c>
      <c r="E116" s="144">
        <v>1</v>
      </c>
      <c r="F116" s="83"/>
      <c r="G116" s="144"/>
      <c r="H116" s="13">
        <v>1</v>
      </c>
    </row>
    <row r="117" spans="1:8" ht="27" customHeight="1">
      <c r="A117" s="144" t="s">
        <v>546</v>
      </c>
      <c r="B117" s="83"/>
      <c r="C117" s="83"/>
      <c r="D117" s="144"/>
      <c r="E117" s="144" t="s">
        <v>768</v>
      </c>
      <c r="F117" s="83"/>
      <c r="G117" s="144"/>
      <c r="H117" s="144" t="s">
        <v>768</v>
      </c>
    </row>
    <row r="118" spans="1:8" ht="27" customHeight="1">
      <c r="A118" s="144">
        <v>15</v>
      </c>
      <c r="B118" s="83"/>
      <c r="C118" s="83" t="s">
        <v>769</v>
      </c>
      <c r="D118" s="144" t="s">
        <v>5</v>
      </c>
      <c r="E118" s="144">
        <v>4</v>
      </c>
      <c r="F118" s="83"/>
      <c r="G118" s="144"/>
      <c r="H118" s="13">
        <v>3</v>
      </c>
    </row>
    <row r="119" spans="1:8" ht="27" customHeight="1">
      <c r="A119" s="144" t="s">
        <v>548</v>
      </c>
      <c r="B119" s="83"/>
      <c r="C119" s="83"/>
      <c r="D119" s="144"/>
      <c r="E119" s="144" t="s">
        <v>770</v>
      </c>
      <c r="F119" s="83"/>
      <c r="G119" s="144"/>
      <c r="H119" s="144" t="s">
        <v>770</v>
      </c>
    </row>
    <row r="120" spans="1:8" ht="27" customHeight="1">
      <c r="A120" s="144" t="s">
        <v>549</v>
      </c>
      <c r="B120" s="83"/>
      <c r="C120" s="83"/>
      <c r="D120" s="144"/>
      <c r="E120" s="144" t="s">
        <v>771</v>
      </c>
      <c r="F120" s="83"/>
      <c r="G120" s="144"/>
      <c r="H120" s="144" t="s">
        <v>771</v>
      </c>
    </row>
    <row r="121" spans="1:8" ht="27" customHeight="1">
      <c r="A121" s="144" t="s">
        <v>550</v>
      </c>
      <c r="B121" s="83"/>
      <c r="C121" s="83"/>
      <c r="D121" s="144"/>
      <c r="E121" s="144" t="s">
        <v>772</v>
      </c>
      <c r="F121" s="83"/>
      <c r="G121" s="390" t="s">
        <v>642</v>
      </c>
      <c r="H121" s="394" t="s">
        <v>773</v>
      </c>
    </row>
    <row r="122" spans="1:8" ht="27" customHeight="1">
      <c r="A122" s="144" t="s">
        <v>551</v>
      </c>
      <c r="B122" s="83"/>
      <c r="C122" s="83"/>
      <c r="D122" s="144"/>
      <c r="E122" s="144" t="s">
        <v>774</v>
      </c>
      <c r="F122" s="83"/>
      <c r="G122" s="390"/>
      <c r="H122" s="394"/>
    </row>
    <row r="123" spans="1:8" ht="27" customHeight="1">
      <c r="A123" s="144">
        <v>16</v>
      </c>
      <c r="B123" s="83"/>
      <c r="C123" s="83" t="s">
        <v>775</v>
      </c>
      <c r="D123" s="144" t="s">
        <v>5</v>
      </c>
      <c r="E123" s="144">
        <v>1</v>
      </c>
      <c r="F123" s="83"/>
      <c r="G123" s="144"/>
      <c r="H123" s="13">
        <v>1</v>
      </c>
    </row>
    <row r="124" spans="1:8" ht="27" customHeight="1">
      <c r="A124" s="144" t="s">
        <v>553</v>
      </c>
      <c r="B124" s="83"/>
      <c r="C124" s="83"/>
      <c r="D124" s="144"/>
      <c r="E124" s="144" t="s">
        <v>776</v>
      </c>
      <c r="F124" s="83"/>
      <c r="G124" s="144"/>
      <c r="H124" s="144" t="s">
        <v>776</v>
      </c>
    </row>
    <row r="125" spans="1:8" ht="27" customHeight="1">
      <c r="A125" s="144">
        <v>17</v>
      </c>
      <c r="B125" s="83"/>
      <c r="C125" s="83" t="s">
        <v>777</v>
      </c>
      <c r="D125" s="144" t="s">
        <v>5</v>
      </c>
      <c r="E125" s="144">
        <v>1</v>
      </c>
      <c r="F125" s="83"/>
      <c r="G125" s="144"/>
      <c r="H125" s="13">
        <v>1</v>
      </c>
    </row>
    <row r="126" spans="1:8" ht="27" customHeight="1">
      <c r="A126" s="144" t="s">
        <v>555</v>
      </c>
      <c r="B126" s="83"/>
      <c r="C126" s="83"/>
      <c r="D126" s="144"/>
      <c r="E126" s="144" t="s">
        <v>778</v>
      </c>
      <c r="F126" s="83"/>
      <c r="G126" s="144"/>
      <c r="H126" s="144" t="s">
        <v>778</v>
      </c>
    </row>
    <row r="127" spans="1:8" ht="27" customHeight="1">
      <c r="A127" s="144">
        <v>18</v>
      </c>
      <c r="B127" s="83"/>
      <c r="C127" s="83" t="s">
        <v>779</v>
      </c>
      <c r="D127" s="144" t="s">
        <v>5</v>
      </c>
      <c r="E127" s="144">
        <v>2</v>
      </c>
      <c r="F127" s="83"/>
      <c r="G127" s="144"/>
      <c r="H127" s="13">
        <v>1</v>
      </c>
    </row>
    <row r="128" spans="1:8" ht="27" customHeight="1">
      <c r="A128" s="144" t="s">
        <v>556</v>
      </c>
      <c r="B128" s="83"/>
      <c r="C128" s="83"/>
      <c r="D128" s="144"/>
      <c r="E128" s="144" t="s">
        <v>780</v>
      </c>
      <c r="F128" s="83"/>
      <c r="G128" s="390" t="s">
        <v>642</v>
      </c>
      <c r="H128" s="394" t="s">
        <v>122</v>
      </c>
    </row>
    <row r="129" spans="1:8" ht="27" customHeight="1">
      <c r="A129" s="144" t="s">
        <v>557</v>
      </c>
      <c r="B129" s="83"/>
      <c r="C129" s="83"/>
      <c r="D129" s="144"/>
      <c r="E129" s="144" t="s">
        <v>781</v>
      </c>
      <c r="F129" s="83"/>
      <c r="G129" s="390"/>
      <c r="H129" s="394"/>
    </row>
    <row r="130" spans="1:8" ht="27" customHeight="1">
      <c r="A130" s="144">
        <v>19</v>
      </c>
      <c r="B130" s="83"/>
      <c r="C130" s="83" t="s">
        <v>782</v>
      </c>
      <c r="D130" s="144" t="s">
        <v>5</v>
      </c>
      <c r="E130" s="144">
        <v>2</v>
      </c>
      <c r="F130" s="83"/>
      <c r="G130" s="144"/>
      <c r="H130" s="13">
        <v>2</v>
      </c>
    </row>
    <row r="131" spans="1:8" ht="27" customHeight="1">
      <c r="A131" s="144" t="s">
        <v>558</v>
      </c>
      <c r="B131" s="83"/>
      <c r="C131" s="83"/>
      <c r="D131" s="144"/>
      <c r="E131" s="144" t="s">
        <v>783</v>
      </c>
      <c r="F131" s="83"/>
      <c r="G131" s="144"/>
      <c r="H131" s="144" t="s">
        <v>783</v>
      </c>
    </row>
    <row r="132" spans="1:8" ht="27" customHeight="1">
      <c r="A132" s="144" t="s">
        <v>559</v>
      </c>
      <c r="B132" s="83"/>
      <c r="C132" s="83"/>
      <c r="D132" s="144"/>
      <c r="E132" s="144" t="s">
        <v>784</v>
      </c>
      <c r="F132" s="83"/>
      <c r="G132" s="144"/>
      <c r="H132" s="144" t="s">
        <v>784</v>
      </c>
    </row>
    <row r="133" spans="1:8" ht="27" customHeight="1">
      <c r="A133" s="144">
        <v>20</v>
      </c>
      <c r="B133" s="83"/>
      <c r="C133" s="83" t="s">
        <v>785</v>
      </c>
      <c r="D133" s="144" t="s">
        <v>5</v>
      </c>
      <c r="E133" s="144">
        <v>2</v>
      </c>
      <c r="F133" s="83"/>
      <c r="G133" s="144"/>
      <c r="H133" s="13">
        <v>2</v>
      </c>
    </row>
    <row r="134" spans="1:8" ht="47.25" customHeight="1">
      <c r="A134" s="144" t="s">
        <v>564</v>
      </c>
      <c r="B134" s="83"/>
      <c r="C134" s="83"/>
      <c r="D134" s="144"/>
      <c r="E134" s="144" t="s">
        <v>786</v>
      </c>
      <c r="F134" s="83"/>
      <c r="G134" s="144" t="s">
        <v>787</v>
      </c>
      <c r="H134" s="13" t="s">
        <v>788</v>
      </c>
    </row>
    <row r="135" spans="1:8" ht="27" customHeight="1">
      <c r="A135" s="144" t="s">
        <v>789</v>
      </c>
      <c r="B135" s="83"/>
      <c r="C135" s="83"/>
      <c r="D135" s="144"/>
      <c r="E135" s="144" t="s">
        <v>790</v>
      </c>
      <c r="F135" s="83"/>
      <c r="G135" s="144"/>
      <c r="H135" s="144" t="s">
        <v>790</v>
      </c>
    </row>
    <row r="136" spans="1:8" ht="27" customHeight="1">
      <c r="A136" s="144">
        <v>21</v>
      </c>
      <c r="B136" s="83"/>
      <c r="C136" s="83" t="s">
        <v>791</v>
      </c>
      <c r="D136" s="144" t="s">
        <v>5</v>
      </c>
      <c r="E136" s="144">
        <v>3</v>
      </c>
      <c r="F136" s="83"/>
      <c r="G136" s="144"/>
      <c r="H136" s="13">
        <v>3</v>
      </c>
    </row>
    <row r="137" spans="1:12" ht="27" customHeight="1">
      <c r="A137" s="144" t="s">
        <v>565</v>
      </c>
      <c r="B137" s="83"/>
      <c r="C137" s="83"/>
      <c r="D137" s="144"/>
      <c r="E137" s="144" t="s">
        <v>792</v>
      </c>
      <c r="F137" s="83"/>
      <c r="G137" s="144"/>
      <c r="H137" s="144" t="s">
        <v>792</v>
      </c>
      <c r="I137" s="146"/>
      <c r="J137" s="146"/>
      <c r="K137" s="146"/>
      <c r="L137" s="146"/>
    </row>
    <row r="138" spans="1:8" ht="27" customHeight="1">
      <c r="A138" s="144" t="s">
        <v>566</v>
      </c>
      <c r="B138" s="83"/>
      <c r="C138" s="83"/>
      <c r="D138" s="144"/>
      <c r="E138" s="144" t="s">
        <v>793</v>
      </c>
      <c r="F138" s="83"/>
      <c r="G138" s="144"/>
      <c r="H138" s="144" t="s">
        <v>793</v>
      </c>
    </row>
    <row r="139" spans="1:8" ht="27" customHeight="1">
      <c r="A139" s="144" t="s">
        <v>567</v>
      </c>
      <c r="B139" s="83"/>
      <c r="C139" s="83"/>
      <c r="D139" s="144"/>
      <c r="E139" s="144" t="s">
        <v>794</v>
      </c>
      <c r="F139" s="83"/>
      <c r="G139" s="144"/>
      <c r="H139" s="144" t="s">
        <v>794</v>
      </c>
    </row>
    <row r="140" spans="1:8" s="86" customFormat="1" ht="27" customHeight="1">
      <c r="A140" s="143" t="s">
        <v>5</v>
      </c>
      <c r="B140" s="102" t="s">
        <v>321</v>
      </c>
      <c r="C140" s="102"/>
      <c r="D140" s="143"/>
      <c r="E140" s="143"/>
      <c r="F140" s="83"/>
      <c r="G140" s="144"/>
      <c r="H140" s="117"/>
    </row>
    <row r="141" spans="1:8" ht="27" customHeight="1">
      <c r="A141" s="144">
        <v>1</v>
      </c>
      <c r="B141" s="83"/>
      <c r="C141" s="83" t="s">
        <v>795</v>
      </c>
      <c r="D141" s="144" t="s">
        <v>6</v>
      </c>
      <c r="E141" s="144">
        <v>9</v>
      </c>
      <c r="F141" s="83"/>
      <c r="G141" s="144"/>
      <c r="H141" s="13">
        <v>6</v>
      </c>
    </row>
    <row r="142" spans="1:8" ht="27" customHeight="1">
      <c r="A142" s="144" t="s">
        <v>190</v>
      </c>
      <c r="B142" s="83"/>
      <c r="C142" s="83"/>
      <c r="D142" s="144"/>
      <c r="E142" s="144" t="s">
        <v>796</v>
      </c>
      <c r="F142" s="83"/>
      <c r="G142" s="390" t="s">
        <v>642</v>
      </c>
      <c r="H142" s="395" t="s">
        <v>797</v>
      </c>
    </row>
    <row r="143" spans="1:8" ht="27" customHeight="1">
      <c r="A143" s="144" t="s">
        <v>197</v>
      </c>
      <c r="B143" s="83"/>
      <c r="C143" s="83"/>
      <c r="D143" s="144"/>
      <c r="E143" s="144" t="s">
        <v>798</v>
      </c>
      <c r="F143" s="83"/>
      <c r="G143" s="390"/>
      <c r="H143" s="396"/>
    </row>
    <row r="144" spans="1:8" ht="27" customHeight="1">
      <c r="A144" s="144" t="s">
        <v>200</v>
      </c>
      <c r="B144" s="83"/>
      <c r="C144" s="83"/>
      <c r="D144" s="144"/>
      <c r="E144" s="144" t="s">
        <v>799</v>
      </c>
      <c r="F144" s="83"/>
      <c r="G144" s="144"/>
      <c r="H144" s="144" t="s">
        <v>799</v>
      </c>
    </row>
    <row r="145" spans="1:8" ht="27" customHeight="1">
      <c r="A145" s="144" t="s">
        <v>513</v>
      </c>
      <c r="B145" s="83"/>
      <c r="C145" s="83"/>
      <c r="D145" s="144"/>
      <c r="E145" s="144" t="s">
        <v>800</v>
      </c>
      <c r="F145" s="83"/>
      <c r="G145" s="144"/>
      <c r="H145" s="144" t="s">
        <v>800</v>
      </c>
    </row>
    <row r="146" spans="1:8" ht="27" customHeight="1">
      <c r="A146" s="144" t="s">
        <v>514</v>
      </c>
      <c r="B146" s="83"/>
      <c r="C146" s="83"/>
      <c r="D146" s="144"/>
      <c r="E146" s="144" t="s">
        <v>801</v>
      </c>
      <c r="F146" s="83"/>
      <c r="G146" s="390" t="s">
        <v>642</v>
      </c>
      <c r="H146" s="395" t="s">
        <v>802</v>
      </c>
    </row>
    <row r="147" spans="1:8" ht="27" customHeight="1">
      <c r="A147" s="144" t="s">
        <v>515</v>
      </c>
      <c r="B147" s="83"/>
      <c r="C147" s="83"/>
      <c r="D147" s="144"/>
      <c r="E147" s="144" t="s">
        <v>803</v>
      </c>
      <c r="F147" s="83"/>
      <c r="G147" s="390"/>
      <c r="H147" s="396"/>
    </row>
    <row r="148" spans="1:8" ht="27" customHeight="1">
      <c r="A148" s="144" t="s">
        <v>804</v>
      </c>
      <c r="B148" s="83"/>
      <c r="C148" s="83"/>
      <c r="D148" s="144"/>
      <c r="E148" s="144" t="s">
        <v>805</v>
      </c>
      <c r="F148" s="83"/>
      <c r="G148" s="390" t="s">
        <v>642</v>
      </c>
      <c r="H148" s="395" t="s">
        <v>806</v>
      </c>
    </row>
    <row r="149" spans="1:8" ht="27" customHeight="1">
      <c r="A149" s="144" t="s">
        <v>807</v>
      </c>
      <c r="B149" s="83"/>
      <c r="C149" s="83"/>
      <c r="D149" s="144"/>
      <c r="E149" s="144" t="s">
        <v>771</v>
      </c>
      <c r="F149" s="83"/>
      <c r="G149" s="390"/>
      <c r="H149" s="396"/>
    </row>
    <row r="150" spans="1:8" ht="27" customHeight="1">
      <c r="A150" s="144" t="s">
        <v>808</v>
      </c>
      <c r="B150" s="83"/>
      <c r="C150" s="83"/>
      <c r="D150" s="144"/>
      <c r="E150" s="144" t="s">
        <v>809</v>
      </c>
      <c r="F150" s="83"/>
      <c r="G150" s="144"/>
      <c r="H150" s="144" t="s">
        <v>809</v>
      </c>
    </row>
    <row r="151" spans="1:8" ht="27" customHeight="1">
      <c r="A151" s="144">
        <v>2</v>
      </c>
      <c r="B151" s="83"/>
      <c r="C151" s="83" t="s">
        <v>313</v>
      </c>
      <c r="D151" s="144" t="s">
        <v>6</v>
      </c>
      <c r="E151" s="144">
        <v>4</v>
      </c>
      <c r="F151" s="83"/>
      <c r="G151" s="144"/>
      <c r="H151" s="13">
        <v>4</v>
      </c>
    </row>
    <row r="152" spans="1:8" ht="27" customHeight="1">
      <c r="A152" s="144" t="s">
        <v>203</v>
      </c>
      <c r="B152" s="83"/>
      <c r="C152" s="83"/>
      <c r="D152" s="144"/>
      <c r="E152" s="144" t="s">
        <v>810</v>
      </c>
      <c r="F152" s="83"/>
      <c r="G152" s="144"/>
      <c r="H152" s="144" t="s">
        <v>810</v>
      </c>
    </row>
    <row r="153" spans="1:8" ht="27" customHeight="1">
      <c r="A153" s="144" t="s">
        <v>209</v>
      </c>
      <c r="B153" s="83"/>
      <c r="C153" s="83"/>
      <c r="D153" s="144"/>
      <c r="E153" s="144" t="s">
        <v>811</v>
      </c>
      <c r="F153" s="83"/>
      <c r="G153" s="144"/>
      <c r="H153" s="144" t="s">
        <v>811</v>
      </c>
    </row>
    <row r="154" spans="1:8" ht="27" customHeight="1">
      <c r="A154" s="144" t="s">
        <v>212</v>
      </c>
      <c r="B154" s="83"/>
      <c r="C154" s="83"/>
      <c r="D154" s="144"/>
      <c r="E154" s="144" t="s">
        <v>812</v>
      </c>
      <c r="F154" s="83"/>
      <c r="G154" s="144"/>
      <c r="H154" s="144" t="s">
        <v>812</v>
      </c>
    </row>
    <row r="155" spans="1:8" ht="27" customHeight="1">
      <c r="A155" s="144" t="s">
        <v>641</v>
      </c>
      <c r="B155" s="83"/>
      <c r="C155" s="83"/>
      <c r="D155" s="144"/>
      <c r="E155" s="144" t="s">
        <v>813</v>
      </c>
      <c r="F155" s="83"/>
      <c r="G155" s="144"/>
      <c r="H155" s="144" t="s">
        <v>813</v>
      </c>
    </row>
    <row r="156" spans="1:8" ht="27" customHeight="1">
      <c r="A156" s="144">
        <v>3</v>
      </c>
      <c r="B156" s="83"/>
      <c r="C156" s="83" t="s">
        <v>266</v>
      </c>
      <c r="D156" s="144" t="s">
        <v>6</v>
      </c>
      <c r="E156" s="144">
        <v>6</v>
      </c>
      <c r="F156" s="83"/>
      <c r="G156" s="144"/>
      <c r="H156" s="13">
        <v>6</v>
      </c>
    </row>
    <row r="157" spans="1:8" ht="27" customHeight="1">
      <c r="A157" s="144" t="s">
        <v>220</v>
      </c>
      <c r="B157" s="83"/>
      <c r="C157" s="83"/>
      <c r="D157" s="144"/>
      <c r="E157" s="144" t="s">
        <v>814</v>
      </c>
      <c r="F157" s="83"/>
      <c r="G157" s="144"/>
      <c r="H157" s="144" t="s">
        <v>814</v>
      </c>
    </row>
    <row r="158" spans="1:8" ht="27" customHeight="1">
      <c r="A158" s="144" t="s">
        <v>224</v>
      </c>
      <c r="B158" s="83"/>
      <c r="C158" s="83"/>
      <c r="D158" s="144"/>
      <c r="E158" s="144" t="s">
        <v>815</v>
      </c>
      <c r="F158" s="83"/>
      <c r="G158" s="144"/>
      <c r="H158" s="144" t="s">
        <v>815</v>
      </c>
    </row>
    <row r="159" spans="1:8" ht="27" customHeight="1">
      <c r="A159" s="144" t="s">
        <v>230</v>
      </c>
      <c r="B159" s="83"/>
      <c r="C159" s="83"/>
      <c r="D159" s="144"/>
      <c r="E159" s="144" t="s">
        <v>816</v>
      </c>
      <c r="F159" s="83"/>
      <c r="G159" s="144"/>
      <c r="H159" s="144" t="s">
        <v>816</v>
      </c>
    </row>
    <row r="160" spans="1:8" ht="27" customHeight="1">
      <c r="A160" s="144" t="s">
        <v>232</v>
      </c>
      <c r="B160" s="83"/>
      <c r="C160" s="83"/>
      <c r="D160" s="144"/>
      <c r="E160" s="144" t="s">
        <v>817</v>
      </c>
      <c r="F160" s="83"/>
      <c r="G160" s="144"/>
      <c r="H160" s="144" t="s">
        <v>817</v>
      </c>
    </row>
    <row r="161" spans="1:8" ht="27" customHeight="1">
      <c r="A161" s="144" t="s">
        <v>238</v>
      </c>
      <c r="B161" s="83"/>
      <c r="C161" s="83"/>
      <c r="D161" s="144"/>
      <c r="E161" s="144" t="s">
        <v>818</v>
      </c>
      <c r="F161" s="83"/>
      <c r="G161" s="144"/>
      <c r="H161" s="144" t="s">
        <v>818</v>
      </c>
    </row>
    <row r="162" spans="1:8" ht="27" customHeight="1">
      <c r="A162" s="144" t="s">
        <v>657</v>
      </c>
      <c r="B162" s="83"/>
      <c r="C162" s="83"/>
      <c r="D162" s="144"/>
      <c r="E162" s="144" t="s">
        <v>811</v>
      </c>
      <c r="F162" s="83"/>
      <c r="G162" s="144"/>
      <c r="H162" s="144" t="s">
        <v>811</v>
      </c>
    </row>
    <row r="163" spans="1:8" ht="27" customHeight="1">
      <c r="A163" s="144">
        <v>4</v>
      </c>
      <c r="B163" s="83"/>
      <c r="C163" s="83" t="s">
        <v>240</v>
      </c>
      <c r="D163" s="144" t="s">
        <v>6</v>
      </c>
      <c r="E163" s="144">
        <v>8</v>
      </c>
      <c r="F163" s="83"/>
      <c r="G163" s="144"/>
      <c r="H163" s="13">
        <v>7</v>
      </c>
    </row>
    <row r="164" spans="1:8" ht="27" customHeight="1">
      <c r="A164" s="144" t="s">
        <v>241</v>
      </c>
      <c r="B164" s="83"/>
      <c r="C164" s="83"/>
      <c r="D164" s="144"/>
      <c r="E164" s="144" t="s">
        <v>819</v>
      </c>
      <c r="F164" s="83"/>
      <c r="G164" s="144"/>
      <c r="H164" s="144" t="s">
        <v>819</v>
      </c>
    </row>
    <row r="165" spans="1:8" ht="27" customHeight="1">
      <c r="A165" s="144" t="s">
        <v>245</v>
      </c>
      <c r="B165" s="83"/>
      <c r="C165" s="83"/>
      <c r="D165" s="144"/>
      <c r="E165" s="144" t="s">
        <v>820</v>
      </c>
      <c r="F165" s="83"/>
      <c r="G165" s="144"/>
      <c r="H165" s="144" t="s">
        <v>820</v>
      </c>
    </row>
    <row r="166" spans="1:8" ht="27" customHeight="1">
      <c r="A166" s="144" t="s">
        <v>248</v>
      </c>
      <c r="B166" s="83"/>
      <c r="C166" s="83"/>
      <c r="D166" s="144"/>
      <c r="E166" s="144" t="s">
        <v>821</v>
      </c>
      <c r="F166" s="83"/>
      <c r="G166" s="144"/>
      <c r="H166" s="144" t="s">
        <v>821</v>
      </c>
    </row>
    <row r="167" spans="1:8" ht="27" customHeight="1">
      <c r="A167" s="144" t="s">
        <v>251</v>
      </c>
      <c r="B167" s="83"/>
      <c r="C167" s="83"/>
      <c r="D167" s="144"/>
      <c r="E167" s="144" t="s">
        <v>712</v>
      </c>
      <c r="F167" s="83"/>
      <c r="G167" s="144"/>
      <c r="H167" s="144" t="s">
        <v>712</v>
      </c>
    </row>
    <row r="168" spans="1:8" ht="27" customHeight="1">
      <c r="A168" s="144" t="s">
        <v>516</v>
      </c>
      <c r="B168" s="83"/>
      <c r="C168" s="83"/>
      <c r="D168" s="144"/>
      <c r="E168" s="144" t="s">
        <v>822</v>
      </c>
      <c r="F168" s="83"/>
      <c r="G168" s="397" t="s">
        <v>823</v>
      </c>
      <c r="H168" s="395" t="s">
        <v>824</v>
      </c>
    </row>
    <row r="169" spans="1:8" ht="27" customHeight="1">
      <c r="A169" s="144" t="s">
        <v>666</v>
      </c>
      <c r="B169" s="83"/>
      <c r="C169" s="83"/>
      <c r="D169" s="144"/>
      <c r="E169" s="144" t="s">
        <v>825</v>
      </c>
      <c r="F169" s="83"/>
      <c r="G169" s="398"/>
      <c r="H169" s="396"/>
    </row>
    <row r="170" spans="1:8" ht="27" customHeight="1">
      <c r="A170" s="144" t="s">
        <v>517</v>
      </c>
      <c r="B170" s="83"/>
      <c r="C170" s="83"/>
      <c r="D170" s="144"/>
      <c r="E170" s="144" t="s">
        <v>826</v>
      </c>
      <c r="F170" s="83"/>
      <c r="G170" s="144"/>
      <c r="H170" s="144" t="s">
        <v>826</v>
      </c>
    </row>
    <row r="171" spans="1:8" ht="27" customHeight="1">
      <c r="A171" s="144" t="s">
        <v>518</v>
      </c>
      <c r="B171" s="83"/>
      <c r="C171" s="83"/>
      <c r="D171" s="144"/>
      <c r="E171" s="144" t="s">
        <v>827</v>
      </c>
      <c r="F171" s="83"/>
      <c r="G171" s="144"/>
      <c r="H171" s="144" t="s">
        <v>827</v>
      </c>
    </row>
    <row r="172" spans="1:8" ht="27" customHeight="1">
      <c r="A172" s="144">
        <v>5</v>
      </c>
      <c r="B172" s="83"/>
      <c r="C172" s="83" t="s">
        <v>279</v>
      </c>
      <c r="D172" s="144" t="s">
        <v>6</v>
      </c>
      <c r="E172" s="144">
        <v>8</v>
      </c>
      <c r="F172" s="83"/>
      <c r="G172" s="144"/>
      <c r="H172" s="13">
        <v>5</v>
      </c>
    </row>
    <row r="173" spans="1:8" ht="27" customHeight="1">
      <c r="A173" s="144" t="s">
        <v>255</v>
      </c>
      <c r="B173" s="83"/>
      <c r="C173" s="83"/>
      <c r="D173" s="144"/>
      <c r="E173" s="144" t="s">
        <v>828</v>
      </c>
      <c r="F173" s="83"/>
      <c r="G173" s="144"/>
      <c r="H173" s="144" t="s">
        <v>828</v>
      </c>
    </row>
    <row r="174" spans="1:8" ht="27" customHeight="1">
      <c r="A174" s="144" t="s">
        <v>258</v>
      </c>
      <c r="B174" s="83"/>
      <c r="C174" s="83"/>
      <c r="D174" s="144"/>
      <c r="E174" s="144" t="s">
        <v>829</v>
      </c>
      <c r="F174" s="83"/>
      <c r="G174" s="397" t="s">
        <v>830</v>
      </c>
      <c r="H174" s="395" t="s">
        <v>831</v>
      </c>
    </row>
    <row r="175" spans="1:8" ht="27" customHeight="1">
      <c r="A175" s="144" t="s">
        <v>519</v>
      </c>
      <c r="B175" s="83"/>
      <c r="C175" s="83"/>
      <c r="D175" s="144"/>
      <c r="E175" s="144" t="s">
        <v>832</v>
      </c>
      <c r="F175" s="83"/>
      <c r="G175" s="398"/>
      <c r="H175" s="396"/>
    </row>
    <row r="176" spans="1:8" ht="33.75" customHeight="1">
      <c r="A176" s="144" t="s">
        <v>520</v>
      </c>
      <c r="B176" s="83"/>
      <c r="C176" s="83"/>
      <c r="D176" s="144"/>
      <c r="E176" s="144" t="s">
        <v>796</v>
      </c>
      <c r="F176" s="83"/>
      <c r="G176" s="397" t="s">
        <v>833</v>
      </c>
      <c r="H176" s="395" t="s">
        <v>834</v>
      </c>
    </row>
    <row r="177" spans="1:8" ht="33" customHeight="1">
      <c r="A177" s="144" t="s">
        <v>521</v>
      </c>
      <c r="B177" s="83"/>
      <c r="C177" s="83"/>
      <c r="D177" s="144"/>
      <c r="E177" s="144" t="s">
        <v>835</v>
      </c>
      <c r="F177" s="83"/>
      <c r="G177" s="398"/>
      <c r="H177" s="396"/>
    </row>
    <row r="178" spans="1:8" ht="68.25" customHeight="1">
      <c r="A178" s="144" t="s">
        <v>522</v>
      </c>
      <c r="B178" s="83"/>
      <c r="C178" s="83"/>
      <c r="D178" s="144"/>
      <c r="E178" s="144" t="s">
        <v>836</v>
      </c>
      <c r="F178" s="83"/>
      <c r="G178" s="144" t="s">
        <v>837</v>
      </c>
      <c r="H178" s="13" t="s">
        <v>796</v>
      </c>
    </row>
    <row r="179" spans="1:8" ht="27" customHeight="1">
      <c r="A179" s="144" t="s">
        <v>523</v>
      </c>
      <c r="B179" s="83"/>
      <c r="C179" s="83"/>
      <c r="D179" s="144"/>
      <c r="E179" s="144" t="s">
        <v>838</v>
      </c>
      <c r="F179" s="83"/>
      <c r="G179" s="397" t="s">
        <v>642</v>
      </c>
      <c r="H179" s="395" t="s">
        <v>839</v>
      </c>
    </row>
    <row r="180" spans="1:8" ht="27" customHeight="1">
      <c r="A180" s="144" t="s">
        <v>524</v>
      </c>
      <c r="B180" s="83"/>
      <c r="C180" s="83"/>
      <c r="D180" s="144"/>
      <c r="E180" s="144" t="s">
        <v>840</v>
      </c>
      <c r="F180" s="83"/>
      <c r="G180" s="398"/>
      <c r="H180" s="396"/>
    </row>
    <row r="181" spans="1:8" ht="27" customHeight="1">
      <c r="A181" s="144">
        <v>6</v>
      </c>
      <c r="B181" s="83"/>
      <c r="C181" s="83" t="s">
        <v>299</v>
      </c>
      <c r="D181" s="144" t="s">
        <v>6</v>
      </c>
      <c r="E181" s="144">
        <v>9</v>
      </c>
      <c r="F181" s="83"/>
      <c r="G181" s="144"/>
      <c r="H181" s="13">
        <v>6</v>
      </c>
    </row>
    <row r="182" spans="1:8" ht="27" customHeight="1">
      <c r="A182" s="144" t="s">
        <v>261</v>
      </c>
      <c r="B182" s="83"/>
      <c r="C182" s="83"/>
      <c r="D182" s="144"/>
      <c r="E182" s="144" t="s">
        <v>841</v>
      </c>
      <c r="F182" s="83"/>
      <c r="G182" s="397" t="s">
        <v>642</v>
      </c>
      <c r="H182" s="395" t="s">
        <v>841</v>
      </c>
    </row>
    <row r="183" spans="1:8" ht="27" customHeight="1">
      <c r="A183" s="144" t="s">
        <v>525</v>
      </c>
      <c r="B183" s="83"/>
      <c r="C183" s="83"/>
      <c r="D183" s="144"/>
      <c r="E183" s="144" t="s">
        <v>842</v>
      </c>
      <c r="F183" s="83"/>
      <c r="G183" s="398"/>
      <c r="H183" s="396"/>
    </row>
    <row r="184" spans="1:8" ht="27" customHeight="1">
      <c r="A184" s="144" t="s">
        <v>264</v>
      </c>
      <c r="B184" s="83"/>
      <c r="C184" s="83"/>
      <c r="D184" s="144"/>
      <c r="E184" s="144" t="s">
        <v>843</v>
      </c>
      <c r="F184" s="83"/>
      <c r="G184" s="144"/>
      <c r="H184" s="13" t="s">
        <v>844</v>
      </c>
    </row>
    <row r="185" spans="1:8" ht="27" customHeight="1">
      <c r="A185" s="144" t="s">
        <v>526</v>
      </c>
      <c r="B185" s="83"/>
      <c r="C185" s="83"/>
      <c r="D185" s="144"/>
      <c r="E185" s="144" t="s">
        <v>845</v>
      </c>
      <c r="F185" s="83"/>
      <c r="G185" s="144"/>
      <c r="H185" s="144" t="s">
        <v>845</v>
      </c>
    </row>
    <row r="186" spans="1:8" ht="27" customHeight="1">
      <c r="A186" s="144" t="s">
        <v>527</v>
      </c>
      <c r="B186" s="83"/>
      <c r="C186" s="83"/>
      <c r="D186" s="144"/>
      <c r="E186" s="144" t="s">
        <v>846</v>
      </c>
      <c r="F186" s="83"/>
      <c r="G186" s="144"/>
      <c r="H186" s="144" t="s">
        <v>846</v>
      </c>
    </row>
    <row r="187" spans="1:8" ht="27" customHeight="1">
      <c r="A187" s="144" t="s">
        <v>528</v>
      </c>
      <c r="B187" s="83"/>
      <c r="C187" s="83"/>
      <c r="D187" s="144"/>
      <c r="E187" s="144" t="s">
        <v>847</v>
      </c>
      <c r="F187" s="83"/>
      <c r="G187" s="144"/>
      <c r="H187" s="144" t="s">
        <v>847</v>
      </c>
    </row>
    <row r="188" spans="1:8" ht="27" customHeight="1">
      <c r="A188" s="144" t="s">
        <v>529</v>
      </c>
      <c r="B188" s="83"/>
      <c r="C188" s="83"/>
      <c r="D188" s="144"/>
      <c r="E188" s="144" t="s">
        <v>848</v>
      </c>
      <c r="F188" s="83"/>
      <c r="G188" s="397" t="s">
        <v>642</v>
      </c>
      <c r="H188" s="395" t="s">
        <v>849</v>
      </c>
    </row>
    <row r="189" spans="1:8" ht="27" customHeight="1">
      <c r="A189" s="144" t="s">
        <v>530</v>
      </c>
      <c r="B189" s="83"/>
      <c r="C189" s="83"/>
      <c r="D189" s="144"/>
      <c r="E189" s="144" t="s">
        <v>757</v>
      </c>
      <c r="F189" s="83"/>
      <c r="G189" s="399"/>
      <c r="H189" s="400"/>
    </row>
    <row r="190" spans="1:8" ht="27" customHeight="1">
      <c r="A190" s="144" t="s">
        <v>531</v>
      </c>
      <c r="B190" s="83"/>
      <c r="C190" s="83"/>
      <c r="D190" s="144"/>
      <c r="E190" s="144" t="s">
        <v>69</v>
      </c>
      <c r="F190" s="83"/>
      <c r="G190" s="398"/>
      <c r="H190" s="396"/>
    </row>
    <row r="191" spans="1:8" ht="27" customHeight="1">
      <c r="A191" s="144">
        <v>7</v>
      </c>
      <c r="B191" s="83"/>
      <c r="C191" s="83" t="s">
        <v>219</v>
      </c>
      <c r="D191" s="144" t="s">
        <v>6</v>
      </c>
      <c r="E191" s="144">
        <v>9</v>
      </c>
      <c r="F191" s="83"/>
      <c r="G191" s="144"/>
      <c r="H191" s="13">
        <v>7</v>
      </c>
    </row>
    <row r="192" spans="1:8" ht="27" customHeight="1">
      <c r="A192" s="144" t="s">
        <v>267</v>
      </c>
      <c r="B192" s="83"/>
      <c r="C192" s="83"/>
      <c r="D192" s="144"/>
      <c r="E192" s="144" t="s">
        <v>850</v>
      </c>
      <c r="F192" s="83"/>
      <c r="G192" s="144"/>
      <c r="H192" s="144" t="s">
        <v>850</v>
      </c>
    </row>
    <row r="193" spans="1:8" ht="27" customHeight="1">
      <c r="A193" s="144" t="s">
        <v>273</v>
      </c>
      <c r="B193" s="83"/>
      <c r="C193" s="83"/>
      <c r="D193" s="144"/>
      <c r="E193" s="144" t="s">
        <v>851</v>
      </c>
      <c r="F193" s="83"/>
      <c r="G193" s="397" t="s">
        <v>642</v>
      </c>
      <c r="H193" s="395" t="s">
        <v>851</v>
      </c>
    </row>
    <row r="194" spans="1:8" ht="27" customHeight="1">
      <c r="A194" s="144" t="s">
        <v>533</v>
      </c>
      <c r="B194" s="83"/>
      <c r="C194" s="83"/>
      <c r="D194" s="144"/>
      <c r="E194" s="144" t="s">
        <v>852</v>
      </c>
      <c r="F194" s="83"/>
      <c r="G194" s="398"/>
      <c r="H194" s="396"/>
    </row>
    <row r="195" spans="1:8" ht="27" customHeight="1">
      <c r="A195" s="144" t="s">
        <v>532</v>
      </c>
      <c r="B195" s="83"/>
      <c r="C195" s="83"/>
      <c r="D195" s="144"/>
      <c r="E195" s="144" t="s">
        <v>853</v>
      </c>
      <c r="F195" s="83"/>
      <c r="G195" s="397" t="s">
        <v>642</v>
      </c>
      <c r="H195" s="395" t="s">
        <v>854</v>
      </c>
    </row>
    <row r="196" spans="1:8" ht="27" customHeight="1">
      <c r="A196" s="144" t="s">
        <v>535</v>
      </c>
      <c r="B196" s="83"/>
      <c r="C196" s="83"/>
      <c r="D196" s="144"/>
      <c r="E196" s="144" t="s">
        <v>854</v>
      </c>
      <c r="F196" s="83"/>
      <c r="G196" s="398"/>
      <c r="H196" s="396"/>
    </row>
    <row r="197" spans="1:8" ht="27" customHeight="1">
      <c r="A197" s="144" t="s">
        <v>534</v>
      </c>
      <c r="B197" s="83"/>
      <c r="C197" s="83"/>
      <c r="D197" s="144"/>
      <c r="E197" s="144" t="s">
        <v>855</v>
      </c>
      <c r="F197" s="83"/>
      <c r="G197" s="144"/>
      <c r="H197" s="144" t="s">
        <v>855</v>
      </c>
    </row>
    <row r="198" spans="1:8" ht="27" customHeight="1">
      <c r="A198" s="144" t="s">
        <v>694</v>
      </c>
      <c r="B198" s="83"/>
      <c r="C198" s="83"/>
      <c r="D198" s="144"/>
      <c r="E198" s="144" t="s">
        <v>856</v>
      </c>
      <c r="F198" s="83"/>
      <c r="G198" s="144"/>
      <c r="H198" s="144" t="s">
        <v>856</v>
      </c>
    </row>
    <row r="199" spans="1:8" ht="27" customHeight="1">
      <c r="A199" s="144" t="s">
        <v>697</v>
      </c>
      <c r="B199" s="83"/>
      <c r="C199" s="83"/>
      <c r="D199" s="144"/>
      <c r="E199" s="144" t="s">
        <v>857</v>
      </c>
      <c r="F199" s="83"/>
      <c r="G199" s="144"/>
      <c r="H199" s="144" t="s">
        <v>857</v>
      </c>
    </row>
    <row r="200" spans="1:8" ht="27" customHeight="1">
      <c r="A200" s="144" t="s">
        <v>699</v>
      </c>
      <c r="B200" s="83"/>
      <c r="C200" s="83"/>
      <c r="D200" s="144"/>
      <c r="E200" s="144" t="s">
        <v>858</v>
      </c>
      <c r="F200" s="83"/>
      <c r="G200" s="144"/>
      <c r="H200" s="144" t="s">
        <v>858</v>
      </c>
    </row>
    <row r="201" spans="1:8" ht="27" customHeight="1">
      <c r="A201" s="144">
        <v>8</v>
      </c>
      <c r="B201" s="83"/>
      <c r="C201" s="83" t="s">
        <v>189</v>
      </c>
      <c r="D201" s="144" t="s">
        <v>6</v>
      </c>
      <c r="E201" s="144">
        <v>6</v>
      </c>
      <c r="F201" s="83"/>
      <c r="G201" s="144"/>
      <c r="H201" s="13">
        <v>5</v>
      </c>
    </row>
    <row r="202" spans="1:8" ht="27" customHeight="1">
      <c r="A202" s="144" t="s">
        <v>280</v>
      </c>
      <c r="B202" s="83"/>
      <c r="C202" s="83"/>
      <c r="D202" s="144"/>
      <c r="E202" s="144" t="s">
        <v>859</v>
      </c>
      <c r="F202" s="83"/>
      <c r="G202" s="144" t="s">
        <v>860</v>
      </c>
      <c r="H202" s="13" t="s">
        <v>861</v>
      </c>
    </row>
    <row r="203" spans="1:8" ht="27" customHeight="1">
      <c r="A203" s="144" t="s">
        <v>286</v>
      </c>
      <c r="B203" s="83"/>
      <c r="C203" s="83"/>
      <c r="D203" s="144"/>
      <c r="E203" s="144" t="s">
        <v>862</v>
      </c>
      <c r="F203" s="83"/>
      <c r="G203" s="144"/>
      <c r="H203" s="144" t="s">
        <v>862</v>
      </c>
    </row>
    <row r="204" spans="1:8" ht="27" customHeight="1">
      <c r="A204" s="144" t="s">
        <v>536</v>
      </c>
      <c r="B204" s="83"/>
      <c r="C204" s="83"/>
      <c r="D204" s="144"/>
      <c r="E204" s="144" t="s">
        <v>863</v>
      </c>
      <c r="F204" s="83"/>
      <c r="G204" s="397" t="s">
        <v>864</v>
      </c>
      <c r="H204" s="395" t="s">
        <v>865</v>
      </c>
    </row>
    <row r="205" spans="1:8" ht="27" customHeight="1">
      <c r="A205" s="144" t="s">
        <v>537</v>
      </c>
      <c r="B205" s="83"/>
      <c r="C205" s="83"/>
      <c r="D205" s="144"/>
      <c r="E205" s="144" t="s">
        <v>866</v>
      </c>
      <c r="F205" s="83"/>
      <c r="G205" s="398"/>
      <c r="H205" s="396"/>
    </row>
    <row r="206" spans="1:8" ht="27" customHeight="1">
      <c r="A206" s="144" t="s">
        <v>707</v>
      </c>
      <c r="B206" s="83"/>
      <c r="C206" s="83"/>
      <c r="D206" s="144"/>
      <c r="E206" s="144" t="s">
        <v>735</v>
      </c>
      <c r="F206" s="83"/>
      <c r="G206" s="144"/>
      <c r="H206" s="144" t="s">
        <v>735</v>
      </c>
    </row>
    <row r="207" spans="1:8" ht="34.5" customHeight="1">
      <c r="A207" s="144" t="s">
        <v>709</v>
      </c>
      <c r="B207" s="83"/>
      <c r="C207" s="83"/>
      <c r="D207" s="144"/>
      <c r="E207" s="144" t="s">
        <v>867</v>
      </c>
      <c r="F207" s="83"/>
      <c r="G207" s="144" t="s">
        <v>868</v>
      </c>
      <c r="H207" s="13" t="s">
        <v>869</v>
      </c>
    </row>
    <row r="208" spans="1:8" ht="27" customHeight="1">
      <c r="A208" s="144">
        <v>9</v>
      </c>
      <c r="B208" s="83"/>
      <c r="C208" s="83" t="s">
        <v>290</v>
      </c>
      <c r="D208" s="144" t="s">
        <v>6</v>
      </c>
      <c r="E208" s="144">
        <v>6</v>
      </c>
      <c r="F208" s="83"/>
      <c r="G208" s="144"/>
      <c r="H208" s="13">
        <v>4</v>
      </c>
    </row>
    <row r="209" spans="1:8" ht="27" customHeight="1">
      <c r="A209" s="144" t="s">
        <v>291</v>
      </c>
      <c r="B209" s="83"/>
      <c r="C209" s="83"/>
      <c r="D209" s="144"/>
      <c r="E209" s="144" t="s">
        <v>870</v>
      </c>
      <c r="F209" s="83"/>
      <c r="G209" s="397" t="s">
        <v>642</v>
      </c>
      <c r="H209" s="395" t="s">
        <v>871</v>
      </c>
    </row>
    <row r="210" spans="1:8" ht="27" customHeight="1">
      <c r="A210" s="144" t="s">
        <v>296</v>
      </c>
      <c r="B210" s="83"/>
      <c r="C210" s="83"/>
      <c r="D210" s="144"/>
      <c r="E210" s="144" t="s">
        <v>872</v>
      </c>
      <c r="F210" s="83"/>
      <c r="G210" s="398"/>
      <c r="H210" s="396"/>
    </row>
    <row r="211" spans="1:8" ht="27" customHeight="1">
      <c r="A211" s="144" t="s">
        <v>713</v>
      </c>
      <c r="B211" s="83"/>
      <c r="C211" s="83"/>
      <c r="D211" s="144"/>
      <c r="E211" s="144" t="s">
        <v>873</v>
      </c>
      <c r="F211" s="83"/>
      <c r="G211" s="144"/>
      <c r="H211" s="144" t="s">
        <v>873</v>
      </c>
    </row>
    <row r="212" spans="1:8" ht="27" customHeight="1">
      <c r="A212" s="144" t="s">
        <v>874</v>
      </c>
      <c r="B212" s="83"/>
      <c r="C212" s="83"/>
      <c r="D212" s="144"/>
      <c r="E212" s="144" t="s">
        <v>875</v>
      </c>
      <c r="F212" s="83"/>
      <c r="G212" s="144"/>
      <c r="H212" s="144" t="s">
        <v>875</v>
      </c>
    </row>
    <row r="213" spans="1:8" ht="27" customHeight="1">
      <c r="A213" s="144" t="s">
        <v>876</v>
      </c>
      <c r="B213" s="83"/>
      <c r="C213" s="83"/>
      <c r="D213" s="144"/>
      <c r="E213" s="144" t="s">
        <v>877</v>
      </c>
      <c r="F213" s="83"/>
      <c r="G213" s="397" t="s">
        <v>642</v>
      </c>
      <c r="H213" s="395" t="s">
        <v>878</v>
      </c>
    </row>
    <row r="214" spans="1:8" ht="27" customHeight="1">
      <c r="A214" s="144" t="s">
        <v>879</v>
      </c>
      <c r="B214" s="83"/>
      <c r="C214" s="83"/>
      <c r="D214" s="144"/>
      <c r="E214" s="144" t="s">
        <v>878</v>
      </c>
      <c r="F214" s="83"/>
      <c r="G214" s="398"/>
      <c r="H214" s="396"/>
    </row>
    <row r="215" spans="1:8" ht="27" customHeight="1">
      <c r="A215" s="144">
        <v>10</v>
      </c>
      <c r="B215" s="83"/>
      <c r="C215" s="83" t="s">
        <v>880</v>
      </c>
      <c r="D215" s="144" t="s">
        <v>5</v>
      </c>
      <c r="E215" s="144">
        <v>3</v>
      </c>
      <c r="F215" s="83"/>
      <c r="G215" s="144"/>
      <c r="H215" s="13">
        <v>3</v>
      </c>
    </row>
    <row r="216" spans="1:8" ht="27" customHeight="1">
      <c r="A216" s="144" t="s">
        <v>300</v>
      </c>
      <c r="B216" s="83"/>
      <c r="C216" s="83"/>
      <c r="D216" s="144"/>
      <c r="E216" s="144" t="s">
        <v>881</v>
      </c>
      <c r="F216" s="83"/>
      <c r="G216" s="144"/>
      <c r="H216" s="144" t="s">
        <v>881</v>
      </c>
    </row>
    <row r="217" spans="1:8" ht="27" customHeight="1">
      <c r="A217" s="144" t="s">
        <v>307</v>
      </c>
      <c r="B217" s="83"/>
      <c r="C217" s="83"/>
      <c r="D217" s="144"/>
      <c r="E217" s="144" t="s">
        <v>882</v>
      </c>
      <c r="F217" s="83"/>
      <c r="G217" s="144"/>
      <c r="H217" s="144" t="s">
        <v>882</v>
      </c>
    </row>
    <row r="218" spans="1:8" ht="27" customHeight="1">
      <c r="A218" s="144" t="s">
        <v>718</v>
      </c>
      <c r="B218" s="83"/>
      <c r="C218" s="83"/>
      <c r="D218" s="144"/>
      <c r="E218" s="144" t="s">
        <v>858</v>
      </c>
      <c r="F218" s="83"/>
      <c r="G218" s="144"/>
      <c r="H218" s="144" t="s">
        <v>858</v>
      </c>
    </row>
    <row r="219" spans="1:8" ht="44.25" customHeight="1">
      <c r="A219" s="144">
        <v>11</v>
      </c>
      <c r="B219" s="83"/>
      <c r="C219" s="83" t="s">
        <v>260</v>
      </c>
      <c r="D219" s="144" t="s">
        <v>5</v>
      </c>
      <c r="E219" s="144">
        <v>1</v>
      </c>
      <c r="F219" s="83" t="s">
        <v>883</v>
      </c>
      <c r="G219" s="144"/>
      <c r="H219" s="13"/>
    </row>
    <row r="220" spans="1:8" ht="27" customHeight="1">
      <c r="A220" s="144" t="s">
        <v>314</v>
      </c>
      <c r="B220" s="83"/>
      <c r="C220" s="83"/>
      <c r="D220" s="144"/>
      <c r="E220" s="144" t="s">
        <v>884</v>
      </c>
      <c r="F220" s="83"/>
      <c r="G220" s="144" t="s">
        <v>885</v>
      </c>
      <c r="H220" s="13" t="s">
        <v>886</v>
      </c>
    </row>
    <row r="221" spans="1:8" ht="27" customHeight="1">
      <c r="A221" s="144">
        <v>12</v>
      </c>
      <c r="B221" s="83"/>
      <c r="C221" s="83" t="s">
        <v>887</v>
      </c>
      <c r="D221" s="144" t="s">
        <v>5</v>
      </c>
      <c r="E221" s="144">
        <v>1</v>
      </c>
      <c r="F221" s="83"/>
      <c r="G221" s="144"/>
      <c r="H221" s="13"/>
    </row>
    <row r="222" spans="1:8" ht="27" customHeight="1">
      <c r="A222" s="144" t="s">
        <v>538</v>
      </c>
      <c r="B222" s="83"/>
      <c r="C222" s="83"/>
      <c r="D222" s="144"/>
      <c r="E222" s="144" t="s">
        <v>888</v>
      </c>
      <c r="F222" s="83"/>
      <c r="G222" s="144" t="s">
        <v>889</v>
      </c>
      <c r="H222" s="13" t="s">
        <v>890</v>
      </c>
    </row>
    <row r="223" spans="1:8" ht="27" customHeight="1">
      <c r="A223" s="144">
        <v>13</v>
      </c>
      <c r="B223" s="83"/>
      <c r="C223" s="83" t="s">
        <v>254</v>
      </c>
      <c r="D223" s="144" t="s">
        <v>5</v>
      </c>
      <c r="E223" s="144">
        <v>1</v>
      </c>
      <c r="F223" s="83"/>
      <c r="G223" s="144"/>
      <c r="H223" s="13">
        <v>1</v>
      </c>
    </row>
    <row r="224" spans="1:8" ht="27" customHeight="1">
      <c r="A224" s="144" t="s">
        <v>545</v>
      </c>
      <c r="B224" s="83"/>
      <c r="C224" s="83"/>
      <c r="D224" s="144"/>
      <c r="E224" s="144" t="s">
        <v>891</v>
      </c>
      <c r="F224" s="83"/>
      <c r="G224" s="144"/>
      <c r="H224" s="144" t="s">
        <v>891</v>
      </c>
    </row>
    <row r="225" spans="1:8" ht="27" customHeight="1">
      <c r="A225" s="144">
        <v>14</v>
      </c>
      <c r="B225" s="83"/>
      <c r="C225" s="83" t="s">
        <v>892</v>
      </c>
      <c r="D225" s="144" t="s">
        <v>5</v>
      </c>
      <c r="E225" s="144">
        <v>2</v>
      </c>
      <c r="F225" s="83"/>
      <c r="G225" s="144"/>
      <c r="H225" s="13">
        <v>1</v>
      </c>
    </row>
    <row r="226" spans="1:8" ht="27" customHeight="1">
      <c r="A226" s="144" t="s">
        <v>546</v>
      </c>
      <c r="B226" s="83"/>
      <c r="C226" s="83"/>
      <c r="D226" s="144"/>
      <c r="E226" s="144" t="s">
        <v>893</v>
      </c>
      <c r="F226" s="83"/>
      <c r="G226" s="397" t="s">
        <v>642</v>
      </c>
      <c r="H226" s="395" t="s">
        <v>893</v>
      </c>
    </row>
    <row r="227" spans="1:8" ht="27" customHeight="1">
      <c r="A227" s="144" t="s">
        <v>547</v>
      </c>
      <c r="B227" s="83"/>
      <c r="C227" s="83"/>
      <c r="D227" s="144"/>
      <c r="E227" s="144" t="s">
        <v>894</v>
      </c>
      <c r="F227" s="83"/>
      <c r="G227" s="398"/>
      <c r="H227" s="396"/>
    </row>
    <row r="228" spans="1:8" s="86" customFormat="1" ht="27" customHeight="1">
      <c r="A228" s="143" t="s">
        <v>6</v>
      </c>
      <c r="B228" s="102" t="s">
        <v>379</v>
      </c>
      <c r="C228" s="102"/>
      <c r="D228" s="143"/>
      <c r="E228" s="143"/>
      <c r="F228" s="83"/>
      <c r="G228" s="144"/>
      <c r="H228" s="117"/>
    </row>
    <row r="229" spans="1:8" ht="27" customHeight="1">
      <c r="A229" s="144">
        <v>1</v>
      </c>
      <c r="B229" s="83"/>
      <c r="C229" s="83" t="s">
        <v>895</v>
      </c>
      <c r="D229" s="144" t="s">
        <v>5</v>
      </c>
      <c r="E229" s="144">
        <v>1</v>
      </c>
      <c r="F229" s="83" t="s">
        <v>896</v>
      </c>
      <c r="G229" s="144"/>
      <c r="H229" s="13">
        <v>1</v>
      </c>
    </row>
    <row r="230" spans="1:8" ht="27" customHeight="1">
      <c r="A230" s="144" t="s">
        <v>190</v>
      </c>
      <c r="B230" s="83"/>
      <c r="C230" s="83"/>
      <c r="D230" s="144"/>
      <c r="E230" s="144" t="s">
        <v>897</v>
      </c>
      <c r="F230" s="83"/>
      <c r="G230" s="144"/>
      <c r="H230" s="144" t="s">
        <v>897</v>
      </c>
    </row>
    <row r="231" spans="1:8" s="86" customFormat="1" ht="56.25" customHeight="1">
      <c r="A231" s="143" t="s">
        <v>7</v>
      </c>
      <c r="B231" s="102" t="s">
        <v>322</v>
      </c>
      <c r="C231" s="102"/>
      <c r="D231" s="143"/>
      <c r="E231" s="143"/>
      <c r="F231" s="83" t="s">
        <v>898</v>
      </c>
      <c r="G231" s="144"/>
      <c r="H231" s="117"/>
    </row>
    <row r="232" spans="1:8" ht="42.75" customHeight="1">
      <c r="A232" s="144">
        <v>1</v>
      </c>
      <c r="B232" s="83"/>
      <c r="C232" s="83" t="s">
        <v>899</v>
      </c>
      <c r="D232" s="144" t="s">
        <v>6</v>
      </c>
      <c r="E232" s="144">
        <v>7</v>
      </c>
      <c r="F232" s="26"/>
      <c r="G232" s="13"/>
      <c r="H232" s="13">
        <v>6</v>
      </c>
    </row>
    <row r="233" spans="1:8" ht="27" customHeight="1">
      <c r="A233" s="144" t="s">
        <v>190</v>
      </c>
      <c r="B233" s="83"/>
      <c r="C233" s="83"/>
      <c r="D233" s="144"/>
      <c r="E233" s="144" t="s">
        <v>900</v>
      </c>
      <c r="F233" s="83"/>
      <c r="G233" s="397" t="s">
        <v>642</v>
      </c>
      <c r="H233" s="401" t="s">
        <v>901</v>
      </c>
    </row>
    <row r="234" spans="1:8" ht="27" customHeight="1">
      <c r="A234" s="144" t="s">
        <v>200</v>
      </c>
      <c r="B234" s="83"/>
      <c r="C234" s="83"/>
      <c r="D234" s="144"/>
      <c r="E234" s="144" t="s">
        <v>902</v>
      </c>
      <c r="F234" s="83"/>
      <c r="G234" s="398"/>
      <c r="H234" s="401"/>
    </row>
    <row r="235" spans="1:8" ht="39" customHeight="1">
      <c r="A235" s="144" t="s">
        <v>197</v>
      </c>
      <c r="B235" s="83"/>
      <c r="C235" s="83"/>
      <c r="D235" s="144"/>
      <c r="E235" s="144" t="s">
        <v>903</v>
      </c>
      <c r="F235" s="83"/>
      <c r="G235" s="147" t="s">
        <v>904</v>
      </c>
      <c r="H235" s="13" t="s">
        <v>905</v>
      </c>
    </row>
    <row r="236" spans="1:8" ht="27" customHeight="1">
      <c r="A236" s="144" t="s">
        <v>513</v>
      </c>
      <c r="B236" s="83"/>
      <c r="C236" s="83"/>
      <c r="D236" s="144"/>
      <c r="E236" s="144" t="s">
        <v>906</v>
      </c>
      <c r="F236" s="83"/>
      <c r="G236" s="144"/>
      <c r="H236" s="144" t="s">
        <v>906</v>
      </c>
    </row>
    <row r="237" spans="1:8" ht="27" customHeight="1">
      <c r="A237" s="144" t="s">
        <v>514</v>
      </c>
      <c r="B237" s="83"/>
      <c r="C237" s="83"/>
      <c r="D237" s="144"/>
      <c r="E237" s="144" t="s">
        <v>907</v>
      </c>
      <c r="F237" s="83"/>
      <c r="G237" s="144"/>
      <c r="H237" s="144" t="s">
        <v>907</v>
      </c>
    </row>
    <row r="238" spans="1:8" ht="27" customHeight="1">
      <c r="A238" s="144" t="s">
        <v>515</v>
      </c>
      <c r="B238" s="83"/>
      <c r="C238" s="83"/>
      <c r="D238" s="144"/>
      <c r="E238" s="144" t="s">
        <v>374</v>
      </c>
      <c r="F238" s="83"/>
      <c r="G238" s="144"/>
      <c r="H238" s="144" t="s">
        <v>374</v>
      </c>
    </row>
    <row r="239" spans="1:8" ht="27" customHeight="1">
      <c r="A239" s="144" t="s">
        <v>804</v>
      </c>
      <c r="B239" s="83"/>
      <c r="C239" s="83"/>
      <c r="D239" s="144"/>
      <c r="E239" s="144" t="s">
        <v>908</v>
      </c>
      <c r="F239" s="83"/>
      <c r="G239" s="144"/>
      <c r="H239" s="144" t="s">
        <v>908</v>
      </c>
    </row>
    <row r="240" spans="1:8" ht="27" customHeight="1">
      <c r="A240" s="144">
        <v>2</v>
      </c>
      <c r="B240" s="83"/>
      <c r="C240" s="83" t="s">
        <v>909</v>
      </c>
      <c r="D240" s="144" t="s">
        <v>6</v>
      </c>
      <c r="E240" s="144">
        <v>3</v>
      </c>
      <c r="F240" s="83"/>
      <c r="G240" s="144"/>
      <c r="H240" s="13"/>
    </row>
    <row r="241" spans="1:8" ht="27" customHeight="1">
      <c r="A241" s="144" t="s">
        <v>203</v>
      </c>
      <c r="B241" s="83"/>
      <c r="C241" s="83"/>
      <c r="D241" s="144"/>
      <c r="E241" s="144" t="s">
        <v>370</v>
      </c>
      <c r="F241" s="83"/>
      <c r="G241" s="144"/>
      <c r="H241" s="144" t="s">
        <v>370</v>
      </c>
    </row>
    <row r="242" spans="1:8" ht="49.5" customHeight="1">
      <c r="A242" s="144" t="s">
        <v>209</v>
      </c>
      <c r="B242" s="83"/>
      <c r="C242" s="83"/>
      <c r="D242" s="144"/>
      <c r="E242" s="144" t="s">
        <v>910</v>
      </c>
      <c r="F242" s="83"/>
      <c r="G242" s="147" t="s">
        <v>911</v>
      </c>
      <c r="H242" s="13" t="s">
        <v>912</v>
      </c>
    </row>
    <row r="243" spans="1:8" ht="27" customHeight="1">
      <c r="A243" s="144" t="s">
        <v>212</v>
      </c>
      <c r="B243" s="83"/>
      <c r="C243" s="83"/>
      <c r="D243" s="144"/>
      <c r="E243" s="144" t="s">
        <v>913</v>
      </c>
      <c r="F243" s="83"/>
      <c r="G243" s="147" t="s">
        <v>914</v>
      </c>
      <c r="H243" s="13" t="s">
        <v>915</v>
      </c>
    </row>
    <row r="244" spans="1:8" s="86" customFormat="1" ht="27" customHeight="1">
      <c r="A244" s="143" t="s">
        <v>8</v>
      </c>
      <c r="B244" s="102" t="s">
        <v>32</v>
      </c>
      <c r="C244" s="102"/>
      <c r="D244" s="143"/>
      <c r="E244" s="143"/>
      <c r="F244" s="83" t="s">
        <v>916</v>
      </c>
      <c r="G244" s="144"/>
      <c r="H244" s="117"/>
    </row>
    <row r="245" spans="1:8" ht="27" customHeight="1">
      <c r="A245" s="144">
        <v>1</v>
      </c>
      <c r="B245" s="83"/>
      <c r="C245" s="83" t="s">
        <v>33</v>
      </c>
      <c r="D245" s="144" t="s">
        <v>6</v>
      </c>
      <c r="E245" s="144">
        <v>8</v>
      </c>
      <c r="F245" s="83"/>
      <c r="G245" s="144"/>
      <c r="H245" s="13"/>
    </row>
    <row r="246" spans="1:8" ht="27" customHeight="1">
      <c r="A246" s="144" t="s">
        <v>280</v>
      </c>
      <c r="B246" s="83"/>
      <c r="C246" s="83"/>
      <c r="D246" s="144"/>
      <c r="E246" s="144" t="s">
        <v>917</v>
      </c>
      <c r="F246" s="83"/>
      <c r="G246" s="144"/>
      <c r="H246" s="13"/>
    </row>
    <row r="247" spans="1:8" ht="27" customHeight="1">
      <c r="A247" s="144" t="s">
        <v>286</v>
      </c>
      <c r="B247" s="83"/>
      <c r="C247" s="83"/>
      <c r="D247" s="144"/>
      <c r="E247" s="144" t="s">
        <v>918</v>
      </c>
      <c r="F247" s="83"/>
      <c r="G247" s="144"/>
      <c r="H247" s="13"/>
    </row>
    <row r="248" spans="1:8" ht="27" customHeight="1">
      <c r="A248" s="144" t="s">
        <v>536</v>
      </c>
      <c r="B248" s="83"/>
      <c r="C248" s="83"/>
      <c r="D248" s="144"/>
      <c r="E248" s="144" t="s">
        <v>919</v>
      </c>
      <c r="F248" s="83"/>
      <c r="G248" s="397" t="s">
        <v>642</v>
      </c>
      <c r="H248" s="395" t="s">
        <v>920</v>
      </c>
    </row>
    <row r="249" spans="1:8" ht="27" customHeight="1">
      <c r="A249" s="144" t="s">
        <v>537</v>
      </c>
      <c r="B249" s="83"/>
      <c r="C249" s="83"/>
      <c r="D249" s="144"/>
      <c r="E249" s="144" t="s">
        <v>921</v>
      </c>
      <c r="F249" s="83"/>
      <c r="G249" s="398"/>
      <c r="H249" s="396"/>
    </row>
    <row r="250" spans="1:8" ht="27" customHeight="1">
      <c r="A250" s="144" t="s">
        <v>707</v>
      </c>
      <c r="B250" s="83"/>
      <c r="C250" s="83"/>
      <c r="D250" s="144"/>
      <c r="E250" s="144" t="s">
        <v>922</v>
      </c>
      <c r="F250" s="83"/>
      <c r="G250" s="144"/>
      <c r="H250" s="13"/>
    </row>
    <row r="251" spans="1:8" ht="27" customHeight="1">
      <c r="A251" s="144" t="s">
        <v>709</v>
      </c>
      <c r="B251" s="83"/>
      <c r="C251" s="83"/>
      <c r="D251" s="144"/>
      <c r="E251" s="144" t="s">
        <v>923</v>
      </c>
      <c r="F251" s="83"/>
      <c r="G251" s="144"/>
      <c r="H251" s="13"/>
    </row>
    <row r="252" spans="1:8" ht="27" customHeight="1">
      <c r="A252" s="144" t="s">
        <v>924</v>
      </c>
      <c r="B252" s="83"/>
      <c r="C252" s="83"/>
      <c r="D252" s="144"/>
      <c r="E252" s="144" t="s">
        <v>925</v>
      </c>
      <c r="F252" s="83"/>
      <c r="G252" s="144"/>
      <c r="H252" s="13"/>
    </row>
    <row r="253" spans="1:8" ht="27" customHeight="1">
      <c r="A253" s="144" t="s">
        <v>926</v>
      </c>
      <c r="B253" s="83"/>
      <c r="C253" s="83"/>
      <c r="D253" s="144"/>
      <c r="E253" s="144" t="s">
        <v>927</v>
      </c>
      <c r="F253" s="83"/>
      <c r="G253" s="144"/>
      <c r="H253" s="13"/>
    </row>
    <row r="254" spans="1:8" ht="27" customHeight="1">
      <c r="A254" s="144">
        <v>2</v>
      </c>
      <c r="B254" s="83"/>
      <c r="C254" s="83" t="s">
        <v>36</v>
      </c>
      <c r="D254" s="144" t="s">
        <v>6</v>
      </c>
      <c r="E254" s="144">
        <v>5</v>
      </c>
      <c r="F254" s="83"/>
      <c r="G254" s="144"/>
      <c r="H254" s="13">
        <v>3</v>
      </c>
    </row>
    <row r="255" spans="1:8" ht="27" customHeight="1">
      <c r="A255" s="144" t="s">
        <v>203</v>
      </c>
      <c r="B255" s="83"/>
      <c r="C255" s="83"/>
      <c r="D255" s="144"/>
      <c r="E255" s="144" t="s">
        <v>928</v>
      </c>
      <c r="F255" s="83"/>
      <c r="G255" s="397" t="s">
        <v>642</v>
      </c>
      <c r="H255" s="395" t="s">
        <v>929</v>
      </c>
    </row>
    <row r="256" spans="1:8" ht="27" customHeight="1">
      <c r="A256" s="144" t="s">
        <v>209</v>
      </c>
      <c r="B256" s="83"/>
      <c r="C256" s="83"/>
      <c r="D256" s="144"/>
      <c r="E256" s="144" t="s">
        <v>930</v>
      </c>
      <c r="F256" s="83"/>
      <c r="G256" s="398"/>
      <c r="H256" s="396"/>
    </row>
    <row r="257" spans="1:8" ht="27" customHeight="1">
      <c r="A257" s="144" t="s">
        <v>212</v>
      </c>
      <c r="B257" s="83"/>
      <c r="C257" s="83"/>
      <c r="D257" s="144"/>
      <c r="E257" s="144" t="s">
        <v>931</v>
      </c>
      <c r="F257" s="83"/>
      <c r="G257" s="397" t="s">
        <v>642</v>
      </c>
      <c r="H257" s="395" t="s">
        <v>729</v>
      </c>
    </row>
    <row r="258" spans="1:8" ht="27" customHeight="1">
      <c r="A258" s="144" t="s">
        <v>641</v>
      </c>
      <c r="B258" s="83"/>
      <c r="C258" s="83"/>
      <c r="D258" s="144"/>
      <c r="E258" s="144" t="s">
        <v>932</v>
      </c>
      <c r="F258" s="83"/>
      <c r="G258" s="398"/>
      <c r="H258" s="396"/>
    </row>
    <row r="259" spans="1:8" ht="57.75" customHeight="1">
      <c r="A259" s="144" t="s">
        <v>643</v>
      </c>
      <c r="B259" s="83"/>
      <c r="C259" s="83"/>
      <c r="D259" s="144"/>
      <c r="E259" s="144" t="s">
        <v>933</v>
      </c>
      <c r="F259" s="83"/>
      <c r="G259" s="147" t="s">
        <v>934</v>
      </c>
      <c r="H259" s="13" t="s">
        <v>935</v>
      </c>
    </row>
    <row r="260" spans="1:8" ht="27" customHeight="1">
      <c r="A260" s="144">
        <v>3</v>
      </c>
      <c r="B260" s="83"/>
      <c r="C260" s="83" t="s">
        <v>936</v>
      </c>
      <c r="D260" s="144" t="s">
        <v>5</v>
      </c>
      <c r="E260" s="144">
        <v>4</v>
      </c>
      <c r="F260" s="83"/>
      <c r="G260" s="144"/>
      <c r="H260" s="13">
        <v>2</v>
      </c>
    </row>
    <row r="261" spans="1:8" ht="27" customHeight="1">
      <c r="A261" s="13" t="s">
        <v>220</v>
      </c>
      <c r="B261" s="26"/>
      <c r="C261" s="26"/>
      <c r="D261" s="26"/>
      <c r="E261" s="144" t="s">
        <v>937</v>
      </c>
      <c r="F261" s="83"/>
      <c r="G261" s="397" t="s">
        <v>642</v>
      </c>
      <c r="H261" s="395" t="s">
        <v>938</v>
      </c>
    </row>
    <row r="262" spans="1:8" ht="27" customHeight="1">
      <c r="A262" s="13" t="s">
        <v>224</v>
      </c>
      <c r="B262" s="26"/>
      <c r="C262" s="26"/>
      <c r="D262" s="26"/>
      <c r="E262" s="144" t="s">
        <v>939</v>
      </c>
      <c r="F262" s="83"/>
      <c r="G262" s="398"/>
      <c r="H262" s="396"/>
    </row>
    <row r="263" spans="1:8" ht="27" customHeight="1">
      <c r="A263" s="13" t="s">
        <v>230</v>
      </c>
      <c r="B263" s="26"/>
      <c r="C263" s="26"/>
      <c r="D263" s="26"/>
      <c r="E263" s="144" t="s">
        <v>903</v>
      </c>
      <c r="F263" s="83"/>
      <c r="G263" s="397" t="s">
        <v>642</v>
      </c>
      <c r="H263" s="395" t="s">
        <v>940</v>
      </c>
    </row>
    <row r="264" spans="1:8" ht="27" customHeight="1">
      <c r="A264" s="13" t="s">
        <v>232</v>
      </c>
      <c r="B264" s="26"/>
      <c r="C264" s="26"/>
      <c r="D264" s="26"/>
      <c r="E264" s="144" t="s">
        <v>941</v>
      </c>
      <c r="F264" s="83"/>
      <c r="G264" s="398"/>
      <c r="H264" s="396"/>
    </row>
    <row r="265" ht="27" customHeight="1"/>
    <row r="266" spans="5:8" ht="27" customHeight="1">
      <c r="E266" s="88">
        <f>E7+E13+E23+E31+E41+E49+E60+E71+E78+E82+E93+E99+E106+E116+E118+E123+E125+E127+E130+E133+E136+E141+E151+E156+E163+E172+E181+E191+E201+E208+E215+E219+E221+E223+E225+E229+E240+E245+E254+E260</f>
        <v>206</v>
      </c>
      <c r="G266" s="88">
        <f>G7+G13+G23+G31+G41+G49+G60+G71+G78+G82+G93+G99+G106+G116+G118+G123+G125+G127+G130+G133+G136+G141+G151+G156+G163+G172+G181+G191+G201+G208+G215+G219+G221+G223+G225+G229+G240+G245+G254+G260</f>
        <v>0</v>
      </c>
      <c r="H266" s="88">
        <f>H7+H13+H23+H31+H41+H49+H60+H71+H78+H82+H93+H99+H106+H116+H118+H123+H125+H127+H130+H133+H136+H141+H151+H156+H163+H172+H181+H191+H201+H208+H215+H219+H221+H223+H225+H229+H240+H245+H254+H260</f>
        <v>137</v>
      </c>
    </row>
  </sheetData>
  <sheetProtection/>
  <mergeCells count="93">
    <mergeCell ref="G263:G264"/>
    <mergeCell ref="H263:H264"/>
    <mergeCell ref="G255:G256"/>
    <mergeCell ref="H255:H256"/>
    <mergeCell ref="G257:G258"/>
    <mergeCell ref="H257:H258"/>
    <mergeCell ref="G261:G262"/>
    <mergeCell ref="H261:H262"/>
    <mergeCell ref="G226:G227"/>
    <mergeCell ref="H226:H227"/>
    <mergeCell ref="G233:G234"/>
    <mergeCell ref="H233:H234"/>
    <mergeCell ref="G248:G249"/>
    <mergeCell ref="H248:H249"/>
    <mergeCell ref="G204:G205"/>
    <mergeCell ref="H204:H205"/>
    <mergeCell ref="G209:G210"/>
    <mergeCell ref="H209:H210"/>
    <mergeCell ref="G213:G214"/>
    <mergeCell ref="H213:H214"/>
    <mergeCell ref="G188:G190"/>
    <mergeCell ref="H188:H190"/>
    <mergeCell ref="G193:G194"/>
    <mergeCell ref="H193:H194"/>
    <mergeCell ref="G195:G196"/>
    <mergeCell ref="H195:H196"/>
    <mergeCell ref="G176:G177"/>
    <mergeCell ref="H176:H177"/>
    <mergeCell ref="G179:G180"/>
    <mergeCell ref="H179:H180"/>
    <mergeCell ref="G182:G183"/>
    <mergeCell ref="H182:H183"/>
    <mergeCell ref="G148:G149"/>
    <mergeCell ref="H148:H149"/>
    <mergeCell ref="G168:G169"/>
    <mergeCell ref="H168:H169"/>
    <mergeCell ref="G174:G175"/>
    <mergeCell ref="H174:H175"/>
    <mergeCell ref="G128:G129"/>
    <mergeCell ref="H128:H129"/>
    <mergeCell ref="G142:G143"/>
    <mergeCell ref="H142:H143"/>
    <mergeCell ref="G146:G147"/>
    <mergeCell ref="H146:H147"/>
    <mergeCell ref="G110:G111"/>
    <mergeCell ref="H110:H111"/>
    <mergeCell ref="G113:G115"/>
    <mergeCell ref="H113:H115"/>
    <mergeCell ref="G121:G122"/>
    <mergeCell ref="H121:H122"/>
    <mergeCell ref="G96:G97"/>
    <mergeCell ref="H96:H97"/>
    <mergeCell ref="G101:G102"/>
    <mergeCell ref="H101:H102"/>
    <mergeCell ref="G107:G108"/>
    <mergeCell ref="H107:H108"/>
    <mergeCell ref="G83:G84"/>
    <mergeCell ref="H83:H84"/>
    <mergeCell ref="G88:G89"/>
    <mergeCell ref="H88:H89"/>
    <mergeCell ref="G90:G92"/>
    <mergeCell ref="H90:H92"/>
    <mergeCell ref="G67:G68"/>
    <mergeCell ref="H67:H68"/>
    <mergeCell ref="G72:G74"/>
    <mergeCell ref="H72:H74"/>
    <mergeCell ref="G75:G76"/>
    <mergeCell ref="H75:H76"/>
    <mergeCell ref="G57:G59"/>
    <mergeCell ref="H57:H59"/>
    <mergeCell ref="G61:G63"/>
    <mergeCell ref="H61:H63"/>
    <mergeCell ref="G64:G65"/>
    <mergeCell ref="H64:H65"/>
    <mergeCell ref="G42:G43"/>
    <mergeCell ref="H42:H43"/>
    <mergeCell ref="G52:G53"/>
    <mergeCell ref="H52:H53"/>
    <mergeCell ref="G54:G55"/>
    <mergeCell ref="H54:H55"/>
    <mergeCell ref="G26:G27"/>
    <mergeCell ref="H26:H27"/>
    <mergeCell ref="G29:G30"/>
    <mergeCell ref="H29:H30"/>
    <mergeCell ref="G32:G33"/>
    <mergeCell ref="H32:H33"/>
    <mergeCell ref="G19:G20"/>
    <mergeCell ref="H19:H20"/>
    <mergeCell ref="A1:E1"/>
    <mergeCell ref="A2:E2"/>
    <mergeCell ref="B5:E5"/>
    <mergeCell ref="G17:G18"/>
    <mergeCell ref="H17:H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246"/>
  <sheetViews>
    <sheetView zoomScale="70" zoomScaleNormal="70" zoomScalePageLayoutView="0" workbookViewId="0" topLeftCell="A977">
      <selection activeCell="D990" sqref="D990"/>
    </sheetView>
  </sheetViews>
  <sheetFormatPr defaultColWidth="11.421875" defaultRowHeight="15"/>
  <cols>
    <col min="1" max="1" width="5.421875" style="152" customWidth="1"/>
    <col min="2" max="2" width="25.57421875" style="155" customWidth="1"/>
    <col min="3" max="3" width="22.7109375" style="153" customWidth="1"/>
    <col min="4" max="4" width="28.140625" style="153" customWidth="1"/>
    <col min="5" max="5" width="32.57421875" style="155" customWidth="1"/>
    <col min="6" max="250" width="9.140625" style="155" customWidth="1"/>
    <col min="251" max="251" width="5.421875" style="155" customWidth="1"/>
    <col min="252" max="252" width="25.57421875" style="155" customWidth="1"/>
    <col min="253" max="253" width="22.7109375" style="155" customWidth="1"/>
    <col min="254" max="254" width="25.140625" style="155" customWidth="1"/>
    <col min="255" max="255" width="10.8515625" style="155" customWidth="1"/>
    <col min="256" max="16384" width="11.421875" style="155" customWidth="1"/>
  </cols>
  <sheetData>
    <row r="1" spans="1:4" s="151" customFormat="1" ht="18.75" customHeight="1">
      <c r="A1" s="402" t="s">
        <v>948</v>
      </c>
      <c r="B1" s="402"/>
      <c r="C1" s="402"/>
      <c r="D1" s="156" t="s">
        <v>949</v>
      </c>
    </row>
    <row r="2" spans="1:4" s="151" customFormat="1" ht="18.75" customHeight="1">
      <c r="A2" s="402" t="s">
        <v>950</v>
      </c>
      <c r="B2" s="402"/>
      <c r="C2" s="402"/>
      <c r="D2" s="156" t="s">
        <v>951</v>
      </c>
    </row>
    <row r="3" spans="1:4" s="151" customFormat="1" ht="26.25" customHeight="1">
      <c r="A3" s="402" t="s">
        <v>952</v>
      </c>
      <c r="B3" s="402"/>
      <c r="C3" s="402"/>
      <c r="D3" s="180" t="s">
        <v>953</v>
      </c>
    </row>
    <row r="4" spans="2:4" ht="26.25" customHeight="1">
      <c r="B4" s="152"/>
      <c r="D4" s="154"/>
    </row>
    <row r="5" spans="1:4" ht="26.25" customHeight="1">
      <c r="A5" s="156"/>
      <c r="B5" s="402" t="s">
        <v>954</v>
      </c>
      <c r="C5" s="402"/>
      <c r="D5" s="402"/>
    </row>
    <row r="6" spans="1:4" ht="27.75" customHeight="1">
      <c r="A6" s="402" t="s">
        <v>955</v>
      </c>
      <c r="B6" s="402"/>
      <c r="C6" s="402"/>
      <c r="D6" s="402"/>
    </row>
    <row r="7" spans="1:4" ht="12" customHeight="1">
      <c r="A7" s="156"/>
      <c r="B7" s="156"/>
      <c r="C7" s="157"/>
      <c r="D7" s="157"/>
    </row>
    <row r="8" spans="1:4" ht="27.75" customHeight="1">
      <c r="A8" s="156"/>
      <c r="B8" s="402" t="s">
        <v>956</v>
      </c>
      <c r="C8" s="402"/>
      <c r="D8" s="402"/>
    </row>
    <row r="9" ht="18" customHeight="1">
      <c r="B9" s="152"/>
    </row>
    <row r="10" spans="1:4" ht="79.5" customHeight="1">
      <c r="A10" s="403" t="s">
        <v>957</v>
      </c>
      <c r="B10" s="403"/>
      <c r="C10" s="403"/>
      <c r="D10" s="403"/>
    </row>
    <row r="11" spans="1:4" ht="60" customHeight="1">
      <c r="A11" s="43"/>
      <c r="B11" s="43"/>
      <c r="C11" s="43"/>
      <c r="D11" s="43"/>
    </row>
    <row r="12" spans="1:4" ht="23.25" customHeight="1">
      <c r="A12" s="348" t="s">
        <v>627</v>
      </c>
      <c r="B12" s="359" t="s">
        <v>958</v>
      </c>
      <c r="C12" s="359" t="s">
        <v>959</v>
      </c>
      <c r="D12" s="181" t="s">
        <v>960</v>
      </c>
    </row>
    <row r="13" spans="1:4" ht="18.75" customHeight="1">
      <c r="A13" s="348"/>
      <c r="B13" s="359"/>
      <c r="C13" s="359"/>
      <c r="D13" s="359" t="s">
        <v>961</v>
      </c>
    </row>
    <row r="14" spans="1:4" ht="15.75">
      <c r="A14" s="348"/>
      <c r="B14" s="359"/>
      <c r="C14" s="359"/>
      <c r="D14" s="359"/>
    </row>
    <row r="15" spans="1:4" ht="15.75">
      <c r="A15" s="348"/>
      <c r="B15" s="359"/>
      <c r="C15" s="359"/>
      <c r="D15" s="359"/>
    </row>
    <row r="16" spans="1:4" ht="15.75">
      <c r="A16" s="348"/>
      <c r="B16" s="359"/>
      <c r="C16" s="359"/>
      <c r="D16" s="359"/>
    </row>
    <row r="17" spans="1:4" s="159" customFormat="1" ht="16.5" customHeight="1">
      <c r="A17" s="158" t="s">
        <v>4</v>
      </c>
      <c r="B17" s="158" t="s">
        <v>962</v>
      </c>
      <c r="C17" s="158"/>
      <c r="D17" s="158">
        <f>D18+D29+D40+D49+D67+D78+D90+D101+D55</f>
        <v>83</v>
      </c>
    </row>
    <row r="18" spans="1:4" s="162" customFormat="1" ht="16.5" customHeight="1">
      <c r="A18" s="119">
        <v>1</v>
      </c>
      <c r="B18" s="119"/>
      <c r="C18" s="160" t="s">
        <v>963</v>
      </c>
      <c r="D18" s="161">
        <v>10</v>
      </c>
    </row>
    <row r="19" spans="1:4" s="162" customFormat="1" ht="16.5" customHeight="1">
      <c r="A19" s="119"/>
      <c r="B19" s="163"/>
      <c r="C19" s="163"/>
      <c r="D19" s="21" t="s">
        <v>964</v>
      </c>
    </row>
    <row r="20" spans="1:4" ht="16.5" customHeight="1">
      <c r="A20" s="164"/>
      <c r="B20" s="163"/>
      <c r="C20" s="20"/>
      <c r="D20" s="20" t="s">
        <v>965</v>
      </c>
    </row>
    <row r="21" spans="1:4" ht="16.5" customHeight="1">
      <c r="A21" s="164"/>
      <c r="B21" s="163"/>
      <c r="C21" s="20"/>
      <c r="D21" s="20" t="s">
        <v>966</v>
      </c>
    </row>
    <row r="22" spans="1:4" ht="16.5" customHeight="1">
      <c r="A22" s="164"/>
      <c r="B22" s="18"/>
      <c r="C22" s="20"/>
      <c r="D22" s="20" t="s">
        <v>967</v>
      </c>
    </row>
    <row r="23" spans="1:4" ht="16.5" customHeight="1">
      <c r="A23" s="164"/>
      <c r="B23" s="18"/>
      <c r="C23" s="20"/>
      <c r="D23" s="20" t="s">
        <v>968</v>
      </c>
    </row>
    <row r="24" spans="1:4" ht="16.5" customHeight="1">
      <c r="A24" s="164"/>
      <c r="B24" s="163"/>
      <c r="C24" s="20"/>
      <c r="D24" s="20" t="s">
        <v>969</v>
      </c>
    </row>
    <row r="25" spans="1:4" ht="16.5" customHeight="1">
      <c r="A25" s="164"/>
      <c r="B25" s="18"/>
      <c r="C25" s="20"/>
      <c r="D25" s="20" t="s">
        <v>970</v>
      </c>
    </row>
    <row r="26" spans="1:4" ht="16.5" customHeight="1">
      <c r="A26" s="164"/>
      <c r="B26" s="18"/>
      <c r="C26" s="20"/>
      <c r="D26" s="20" t="s">
        <v>971</v>
      </c>
    </row>
    <row r="27" spans="1:4" ht="16.5" customHeight="1">
      <c r="A27" s="164"/>
      <c r="B27" s="18"/>
      <c r="C27" s="20"/>
      <c r="D27" s="20" t="s">
        <v>972</v>
      </c>
    </row>
    <row r="28" spans="1:4" ht="16.5" customHeight="1">
      <c r="A28" s="164"/>
      <c r="B28" s="18"/>
      <c r="C28" s="20"/>
      <c r="D28" s="20" t="s">
        <v>973</v>
      </c>
    </row>
    <row r="29" spans="1:4" ht="16.5" customHeight="1">
      <c r="A29" s="164">
        <v>2</v>
      </c>
      <c r="B29" s="163"/>
      <c r="C29" s="165" t="s">
        <v>974</v>
      </c>
      <c r="D29" s="166">
        <v>10</v>
      </c>
    </row>
    <row r="30" spans="1:4" s="162" customFormat="1" ht="16.5" customHeight="1">
      <c r="A30" s="164"/>
      <c r="B30" s="163"/>
      <c r="C30" s="163"/>
      <c r="D30" s="20" t="s">
        <v>964</v>
      </c>
    </row>
    <row r="31" spans="1:4" ht="16.5" customHeight="1">
      <c r="A31" s="164"/>
      <c r="B31" s="18"/>
      <c r="C31" s="20"/>
      <c r="D31" s="20" t="s">
        <v>965</v>
      </c>
    </row>
    <row r="32" spans="1:4" ht="16.5" customHeight="1">
      <c r="A32" s="164"/>
      <c r="B32" s="18"/>
      <c r="C32" s="20"/>
      <c r="D32" s="20" t="s">
        <v>966</v>
      </c>
    </row>
    <row r="33" spans="1:4" ht="16.5" customHeight="1">
      <c r="A33" s="164"/>
      <c r="B33" s="18"/>
      <c r="C33" s="20"/>
      <c r="D33" s="20" t="s">
        <v>967</v>
      </c>
    </row>
    <row r="34" spans="1:4" ht="16.5" customHeight="1">
      <c r="A34" s="164"/>
      <c r="B34" s="18"/>
      <c r="C34" s="20"/>
      <c r="D34" s="20" t="s">
        <v>968</v>
      </c>
    </row>
    <row r="35" spans="1:4" ht="16.5" customHeight="1">
      <c r="A35" s="164"/>
      <c r="B35" s="18"/>
      <c r="C35" s="20"/>
      <c r="D35" s="20" t="s">
        <v>969</v>
      </c>
    </row>
    <row r="36" spans="1:4" ht="16.5" customHeight="1">
      <c r="A36" s="164"/>
      <c r="B36" s="18"/>
      <c r="C36" s="20"/>
      <c r="D36" s="20" t="s">
        <v>970</v>
      </c>
    </row>
    <row r="37" spans="1:4" ht="16.5" customHeight="1">
      <c r="A37" s="164"/>
      <c r="B37" s="18"/>
      <c r="C37" s="20"/>
      <c r="D37" s="20" t="s">
        <v>971</v>
      </c>
    </row>
    <row r="38" spans="1:4" ht="16.5" customHeight="1">
      <c r="A38" s="164"/>
      <c r="B38" s="18"/>
      <c r="C38" s="20"/>
      <c r="D38" s="20" t="s">
        <v>972</v>
      </c>
    </row>
    <row r="39" spans="1:4" ht="16.5" customHeight="1">
      <c r="A39" s="164"/>
      <c r="B39" s="18"/>
      <c r="C39" s="20"/>
      <c r="D39" s="20" t="s">
        <v>975</v>
      </c>
    </row>
    <row r="40" spans="1:4" s="162" customFormat="1" ht="16.5" customHeight="1">
      <c r="A40" s="164">
        <v>3</v>
      </c>
      <c r="B40" s="163"/>
      <c r="C40" s="165" t="s">
        <v>976</v>
      </c>
      <c r="D40" s="166">
        <v>8</v>
      </c>
    </row>
    <row r="41" spans="1:4" ht="16.5" customHeight="1">
      <c r="A41" s="164"/>
      <c r="B41" s="18"/>
      <c r="C41" s="18"/>
      <c r="D41" s="20" t="s">
        <v>964</v>
      </c>
    </row>
    <row r="42" spans="1:4" ht="16.5" customHeight="1">
      <c r="A42" s="164"/>
      <c r="B42" s="18"/>
      <c r="C42" s="20"/>
      <c r="D42" s="20" t="s">
        <v>965</v>
      </c>
    </row>
    <row r="43" spans="1:4" ht="16.5" customHeight="1">
      <c r="A43" s="164"/>
      <c r="B43" s="18"/>
      <c r="C43" s="20"/>
      <c r="D43" s="20" t="s">
        <v>966</v>
      </c>
    </row>
    <row r="44" spans="1:4" ht="16.5" customHeight="1">
      <c r="A44" s="164"/>
      <c r="B44" s="18"/>
      <c r="C44" s="20"/>
      <c r="D44" s="20" t="s">
        <v>967</v>
      </c>
    </row>
    <row r="45" spans="1:4" ht="16.5" customHeight="1">
      <c r="A45" s="164"/>
      <c r="B45" s="18"/>
      <c r="C45" s="20"/>
      <c r="D45" s="20" t="s">
        <v>968</v>
      </c>
    </row>
    <row r="46" spans="1:4" ht="16.5" customHeight="1">
      <c r="A46" s="164"/>
      <c r="B46" s="18"/>
      <c r="C46" s="20"/>
      <c r="D46" s="20" t="s">
        <v>969</v>
      </c>
    </row>
    <row r="47" spans="1:4" ht="16.5" customHeight="1">
      <c r="A47" s="164"/>
      <c r="B47" s="18"/>
      <c r="C47" s="20"/>
      <c r="D47" s="20" t="s">
        <v>970</v>
      </c>
    </row>
    <row r="48" spans="1:4" ht="16.5" customHeight="1">
      <c r="A48" s="164"/>
      <c r="B48" s="18"/>
      <c r="C48" s="20"/>
      <c r="D48" s="20" t="s">
        <v>977</v>
      </c>
    </row>
    <row r="49" spans="1:4" s="162" customFormat="1" ht="16.5" customHeight="1">
      <c r="A49" s="164">
        <v>4</v>
      </c>
      <c r="B49" s="163"/>
      <c r="C49" s="165" t="s">
        <v>978</v>
      </c>
      <c r="D49" s="166">
        <v>5</v>
      </c>
    </row>
    <row r="50" spans="1:4" ht="16.5" customHeight="1">
      <c r="A50" s="164"/>
      <c r="B50" s="18"/>
      <c r="C50" s="18"/>
      <c r="D50" s="20" t="s">
        <v>964</v>
      </c>
    </row>
    <row r="51" spans="1:4" ht="16.5" customHeight="1">
      <c r="A51" s="164"/>
      <c r="B51" s="18"/>
      <c r="C51" s="20"/>
      <c r="D51" s="20" t="s">
        <v>965</v>
      </c>
    </row>
    <row r="52" spans="1:4" ht="16.5" customHeight="1">
      <c r="A52" s="164"/>
      <c r="B52" s="18"/>
      <c r="C52" s="20"/>
      <c r="D52" s="20" t="s">
        <v>966</v>
      </c>
    </row>
    <row r="53" spans="1:4" ht="16.5" customHeight="1">
      <c r="A53" s="164"/>
      <c r="B53" s="18"/>
      <c r="C53" s="20"/>
      <c r="D53" s="20" t="s">
        <v>967</v>
      </c>
    </row>
    <row r="54" spans="1:4" s="162" customFormat="1" ht="16.5" customHeight="1">
      <c r="A54" s="164"/>
      <c r="B54" s="163"/>
      <c r="C54" s="20"/>
      <c r="D54" s="20" t="s">
        <v>968</v>
      </c>
    </row>
    <row r="55" spans="1:4" s="162" customFormat="1" ht="16.5" customHeight="1">
      <c r="A55" s="164">
        <v>5</v>
      </c>
      <c r="B55" s="163"/>
      <c r="C55" s="165" t="s">
        <v>979</v>
      </c>
      <c r="D55" s="166">
        <v>11</v>
      </c>
    </row>
    <row r="56" spans="1:4" ht="16.5" customHeight="1">
      <c r="A56" s="164"/>
      <c r="B56" s="18"/>
      <c r="C56" s="18"/>
      <c r="D56" s="20" t="s">
        <v>964</v>
      </c>
    </row>
    <row r="57" spans="1:4" ht="16.5" customHeight="1">
      <c r="A57" s="164"/>
      <c r="B57" s="18"/>
      <c r="C57" s="20"/>
      <c r="D57" s="20" t="s">
        <v>965</v>
      </c>
    </row>
    <row r="58" spans="1:4" ht="16.5" customHeight="1">
      <c r="A58" s="164"/>
      <c r="B58" s="18"/>
      <c r="C58" s="20"/>
      <c r="D58" s="20" t="s">
        <v>966</v>
      </c>
    </row>
    <row r="59" spans="1:4" ht="16.5" customHeight="1">
      <c r="A59" s="164"/>
      <c r="B59" s="18"/>
      <c r="C59" s="20"/>
      <c r="D59" s="20" t="s">
        <v>967</v>
      </c>
    </row>
    <row r="60" spans="1:4" ht="16.5" customHeight="1">
      <c r="A60" s="164"/>
      <c r="B60" s="18"/>
      <c r="C60" s="20"/>
      <c r="D60" s="20" t="s">
        <v>968</v>
      </c>
    </row>
    <row r="61" spans="1:4" ht="16.5" customHeight="1">
      <c r="A61" s="164"/>
      <c r="B61" s="18"/>
      <c r="C61" s="20"/>
      <c r="D61" s="20" t="s">
        <v>969</v>
      </c>
    </row>
    <row r="62" spans="1:4" ht="16.5" customHeight="1">
      <c r="A62" s="164"/>
      <c r="B62" s="18"/>
      <c r="C62" s="20"/>
      <c r="D62" s="20" t="s">
        <v>970</v>
      </c>
    </row>
    <row r="63" spans="1:4" ht="16.5" customHeight="1">
      <c r="A63" s="164"/>
      <c r="B63" s="18"/>
      <c r="C63" s="20"/>
      <c r="D63" s="20" t="s">
        <v>971</v>
      </c>
    </row>
    <row r="64" spans="1:4" ht="16.5" customHeight="1">
      <c r="A64" s="164"/>
      <c r="B64" s="18"/>
      <c r="C64" s="20"/>
      <c r="D64" s="20" t="s">
        <v>972</v>
      </c>
    </row>
    <row r="65" spans="1:4" ht="16.5" customHeight="1">
      <c r="A65" s="164"/>
      <c r="B65" s="18"/>
      <c r="C65" s="20"/>
      <c r="D65" s="20" t="s">
        <v>975</v>
      </c>
    </row>
    <row r="66" spans="1:4" ht="16.5" customHeight="1">
      <c r="A66" s="164"/>
      <c r="B66" s="18"/>
      <c r="C66" s="20"/>
      <c r="D66" s="20" t="s">
        <v>980</v>
      </c>
    </row>
    <row r="67" spans="1:4" s="162" customFormat="1" ht="16.5" customHeight="1">
      <c r="A67" s="164">
        <v>6</v>
      </c>
      <c r="B67" s="163"/>
      <c r="C67" s="165" t="s">
        <v>981</v>
      </c>
      <c r="D67" s="166">
        <v>10</v>
      </c>
    </row>
    <row r="68" spans="1:4" ht="16.5" customHeight="1">
      <c r="A68" s="164"/>
      <c r="B68" s="18"/>
      <c r="C68" s="18"/>
      <c r="D68" s="20" t="s">
        <v>964</v>
      </c>
    </row>
    <row r="69" spans="1:4" ht="16.5" customHeight="1">
      <c r="A69" s="164"/>
      <c r="B69" s="18"/>
      <c r="C69" s="20"/>
      <c r="D69" s="20" t="s">
        <v>965</v>
      </c>
    </row>
    <row r="70" spans="1:4" ht="16.5" customHeight="1">
      <c r="A70" s="164"/>
      <c r="B70" s="18"/>
      <c r="C70" s="20"/>
      <c r="D70" s="20" t="s">
        <v>966</v>
      </c>
    </row>
    <row r="71" spans="1:4" ht="16.5" customHeight="1">
      <c r="A71" s="164"/>
      <c r="B71" s="18"/>
      <c r="C71" s="20"/>
      <c r="D71" s="20" t="s">
        <v>967</v>
      </c>
    </row>
    <row r="72" spans="1:4" ht="16.5" customHeight="1">
      <c r="A72" s="164"/>
      <c r="B72" s="18"/>
      <c r="C72" s="20"/>
      <c r="D72" s="20" t="s">
        <v>968</v>
      </c>
    </row>
    <row r="73" spans="1:4" ht="16.5" customHeight="1">
      <c r="A73" s="164"/>
      <c r="B73" s="18"/>
      <c r="C73" s="20"/>
      <c r="D73" s="20" t="s">
        <v>969</v>
      </c>
    </row>
    <row r="74" spans="1:4" ht="16.5" customHeight="1">
      <c r="A74" s="164"/>
      <c r="B74" s="18"/>
      <c r="C74" s="20"/>
      <c r="D74" s="20" t="s">
        <v>970</v>
      </c>
    </row>
    <row r="75" spans="1:4" ht="16.5" customHeight="1">
      <c r="A75" s="164"/>
      <c r="B75" s="18"/>
      <c r="C75" s="20"/>
      <c r="D75" s="20" t="s">
        <v>971</v>
      </c>
    </row>
    <row r="76" spans="1:4" ht="16.5" customHeight="1">
      <c r="A76" s="164"/>
      <c r="B76" s="18"/>
      <c r="C76" s="20"/>
      <c r="D76" s="20" t="s">
        <v>972</v>
      </c>
    </row>
    <row r="77" spans="1:4" ht="16.5" customHeight="1">
      <c r="A77" s="164"/>
      <c r="B77" s="18"/>
      <c r="C77" s="20"/>
      <c r="D77" s="20" t="s">
        <v>975</v>
      </c>
    </row>
    <row r="78" spans="1:4" s="162" customFormat="1" ht="16.5" customHeight="1">
      <c r="A78" s="164">
        <v>7</v>
      </c>
      <c r="B78" s="163"/>
      <c r="C78" s="165" t="s">
        <v>982</v>
      </c>
      <c r="D78" s="166">
        <v>11</v>
      </c>
    </row>
    <row r="79" spans="1:4" ht="16.5" customHeight="1">
      <c r="A79" s="164"/>
      <c r="B79" s="18"/>
      <c r="C79" s="18"/>
      <c r="D79" s="20" t="s">
        <v>964</v>
      </c>
    </row>
    <row r="80" spans="1:4" ht="16.5" customHeight="1">
      <c r="A80" s="164"/>
      <c r="B80" s="18"/>
      <c r="C80" s="20"/>
      <c r="D80" s="20" t="s">
        <v>965</v>
      </c>
    </row>
    <row r="81" spans="1:4" ht="16.5" customHeight="1">
      <c r="A81" s="164"/>
      <c r="B81" s="18"/>
      <c r="C81" s="20"/>
      <c r="D81" s="20" t="s">
        <v>966</v>
      </c>
    </row>
    <row r="82" spans="1:4" ht="16.5" customHeight="1">
      <c r="A82" s="164"/>
      <c r="B82" s="18"/>
      <c r="C82" s="20"/>
      <c r="D82" s="20" t="s">
        <v>967</v>
      </c>
    </row>
    <row r="83" spans="1:4" ht="16.5" customHeight="1">
      <c r="A83" s="164"/>
      <c r="B83" s="18"/>
      <c r="C83" s="20"/>
      <c r="D83" s="20" t="s">
        <v>968</v>
      </c>
    </row>
    <row r="84" spans="1:4" s="162" customFormat="1" ht="16.5" customHeight="1">
      <c r="A84" s="164"/>
      <c r="B84" s="163"/>
      <c r="C84" s="20"/>
      <c r="D84" s="20" t="s">
        <v>969</v>
      </c>
    </row>
    <row r="85" spans="1:4" ht="16.5" customHeight="1">
      <c r="A85" s="164"/>
      <c r="B85" s="18"/>
      <c r="C85" s="20"/>
      <c r="D85" s="20" t="s">
        <v>970</v>
      </c>
    </row>
    <row r="86" spans="1:4" ht="16.5" customHeight="1">
      <c r="A86" s="164"/>
      <c r="B86" s="18"/>
      <c r="C86" s="20"/>
      <c r="D86" s="20" t="s">
        <v>971</v>
      </c>
    </row>
    <row r="87" spans="1:4" ht="16.5" customHeight="1">
      <c r="A87" s="164"/>
      <c r="B87" s="18"/>
      <c r="C87" s="20"/>
      <c r="D87" s="20" t="s">
        <v>972</v>
      </c>
    </row>
    <row r="88" spans="1:4" ht="16.5" customHeight="1">
      <c r="A88" s="164"/>
      <c r="B88" s="18"/>
      <c r="C88" s="20"/>
      <c r="D88" s="20" t="s">
        <v>975</v>
      </c>
    </row>
    <row r="89" spans="1:4" ht="16.5" customHeight="1">
      <c r="A89" s="164"/>
      <c r="B89" s="18"/>
      <c r="C89" s="18"/>
      <c r="D89" s="20" t="s">
        <v>980</v>
      </c>
    </row>
    <row r="90" spans="1:4" s="162" customFormat="1" ht="16.5" customHeight="1">
      <c r="A90" s="164"/>
      <c r="B90" s="163"/>
      <c r="C90" s="165" t="s">
        <v>983</v>
      </c>
      <c r="D90" s="166">
        <v>10</v>
      </c>
    </row>
    <row r="91" spans="1:4" ht="16.5" customHeight="1">
      <c r="A91" s="164"/>
      <c r="B91" s="18"/>
      <c r="C91" s="18"/>
      <c r="D91" s="20" t="s">
        <v>984</v>
      </c>
    </row>
    <row r="92" spans="1:4" ht="16.5" customHeight="1">
      <c r="A92" s="164"/>
      <c r="B92" s="18"/>
      <c r="C92" s="20"/>
      <c r="D92" s="20" t="s">
        <v>985</v>
      </c>
    </row>
    <row r="93" spans="1:4" ht="16.5" customHeight="1">
      <c r="A93" s="164"/>
      <c r="B93" s="18"/>
      <c r="C93" s="20"/>
      <c r="D93" s="20" t="s">
        <v>965</v>
      </c>
    </row>
    <row r="94" spans="1:4" ht="16.5" customHeight="1">
      <c r="A94" s="164"/>
      <c r="B94" s="18"/>
      <c r="C94" s="20"/>
      <c r="D94" s="20" t="s">
        <v>966</v>
      </c>
    </row>
    <row r="95" spans="1:4" ht="16.5" customHeight="1">
      <c r="A95" s="164"/>
      <c r="B95" s="18"/>
      <c r="C95" s="20"/>
      <c r="D95" s="20" t="s">
        <v>967</v>
      </c>
    </row>
    <row r="96" spans="1:4" ht="16.5" customHeight="1">
      <c r="A96" s="164"/>
      <c r="B96" s="18"/>
      <c r="C96" s="20"/>
      <c r="D96" s="20" t="s">
        <v>968</v>
      </c>
    </row>
    <row r="97" spans="1:4" ht="16.5" customHeight="1">
      <c r="A97" s="164"/>
      <c r="B97" s="18"/>
      <c r="C97" s="20"/>
      <c r="D97" s="20" t="s">
        <v>969</v>
      </c>
    </row>
    <row r="98" spans="1:4" s="162" customFormat="1" ht="16.5" customHeight="1">
      <c r="A98" s="164"/>
      <c r="B98" s="163"/>
      <c r="C98" s="20"/>
      <c r="D98" s="20" t="s">
        <v>970</v>
      </c>
    </row>
    <row r="99" spans="1:4" ht="16.5" customHeight="1">
      <c r="A99" s="164"/>
      <c r="B99" s="18"/>
      <c r="C99" s="20"/>
      <c r="D99" s="20" t="s">
        <v>971</v>
      </c>
    </row>
    <row r="100" spans="1:4" ht="16.5" customHeight="1">
      <c r="A100" s="164"/>
      <c r="B100" s="18"/>
      <c r="C100" s="20"/>
      <c r="D100" s="20" t="s">
        <v>972</v>
      </c>
    </row>
    <row r="101" spans="1:4" s="162" customFormat="1" ht="16.5" customHeight="1">
      <c r="A101" s="164">
        <v>9</v>
      </c>
      <c r="B101" s="163"/>
      <c r="C101" s="165" t="s">
        <v>986</v>
      </c>
      <c r="D101" s="166">
        <v>8</v>
      </c>
    </row>
    <row r="102" spans="1:4" ht="16.5" customHeight="1">
      <c r="A102" s="164"/>
      <c r="B102" s="18"/>
      <c r="C102" s="18"/>
      <c r="D102" s="20" t="s">
        <v>964</v>
      </c>
    </row>
    <row r="103" spans="1:4" ht="16.5" customHeight="1">
      <c r="A103" s="164"/>
      <c r="B103" s="18"/>
      <c r="C103" s="20"/>
      <c r="D103" s="20" t="s">
        <v>965</v>
      </c>
    </row>
    <row r="104" spans="1:4" ht="16.5" customHeight="1">
      <c r="A104" s="164"/>
      <c r="B104" s="18"/>
      <c r="C104" s="20"/>
      <c r="D104" s="20" t="s">
        <v>966</v>
      </c>
    </row>
    <row r="105" spans="1:4" ht="16.5" customHeight="1">
      <c r="A105" s="164"/>
      <c r="B105" s="18"/>
      <c r="C105" s="20"/>
      <c r="D105" s="20" t="s">
        <v>987</v>
      </c>
    </row>
    <row r="106" spans="1:4" ht="16.5" customHeight="1">
      <c r="A106" s="164"/>
      <c r="B106" s="18"/>
      <c r="C106" s="20"/>
      <c r="D106" s="20" t="s">
        <v>988</v>
      </c>
    </row>
    <row r="107" spans="1:4" ht="16.5" customHeight="1">
      <c r="A107" s="164"/>
      <c r="B107" s="18"/>
      <c r="C107" s="20"/>
      <c r="D107" s="20" t="s">
        <v>989</v>
      </c>
    </row>
    <row r="108" spans="1:4" ht="16.5" customHeight="1">
      <c r="A108" s="164"/>
      <c r="B108" s="18"/>
      <c r="C108" s="20"/>
      <c r="D108" s="20" t="s">
        <v>990</v>
      </c>
    </row>
    <row r="109" spans="1:4" ht="16.5" customHeight="1">
      <c r="A109" s="164"/>
      <c r="B109" s="18"/>
      <c r="C109" s="20"/>
      <c r="D109" s="20" t="s">
        <v>991</v>
      </c>
    </row>
    <row r="110" spans="1:4" s="162" customFormat="1" ht="16.5" customHeight="1">
      <c r="A110" s="167" t="s">
        <v>5</v>
      </c>
      <c r="B110" s="168" t="s">
        <v>992</v>
      </c>
      <c r="C110" s="169"/>
      <c r="D110" s="167">
        <f>D111+D116+D122+D131+D137</f>
        <v>27</v>
      </c>
    </row>
    <row r="111" spans="1:4" s="162" customFormat="1" ht="16.5" customHeight="1">
      <c r="A111" s="164">
        <v>1</v>
      </c>
      <c r="B111" s="163"/>
      <c r="C111" s="165" t="s">
        <v>963</v>
      </c>
      <c r="D111" s="166">
        <v>4</v>
      </c>
    </row>
    <row r="112" spans="1:4" ht="16.5" customHeight="1">
      <c r="A112" s="164"/>
      <c r="B112" s="18"/>
      <c r="C112" s="20"/>
      <c r="D112" s="20" t="s">
        <v>964</v>
      </c>
    </row>
    <row r="113" spans="1:4" ht="16.5" customHeight="1">
      <c r="A113" s="164"/>
      <c r="B113" s="18"/>
      <c r="C113" s="20"/>
      <c r="D113" s="20" t="s">
        <v>965</v>
      </c>
    </row>
    <row r="114" spans="1:4" ht="16.5" customHeight="1">
      <c r="A114" s="164"/>
      <c r="B114" s="18"/>
      <c r="C114" s="20"/>
      <c r="D114" s="20" t="s">
        <v>966</v>
      </c>
    </row>
    <row r="115" spans="1:4" ht="16.5" customHeight="1">
      <c r="A115" s="164"/>
      <c r="B115" s="18"/>
      <c r="C115" s="20"/>
      <c r="D115" s="20" t="s">
        <v>967</v>
      </c>
    </row>
    <row r="116" spans="1:4" s="162" customFormat="1" ht="16.5" customHeight="1">
      <c r="A116" s="164">
        <v>2</v>
      </c>
      <c r="B116" s="163"/>
      <c r="C116" s="165" t="s">
        <v>974</v>
      </c>
      <c r="D116" s="166">
        <v>5</v>
      </c>
    </row>
    <row r="117" spans="1:4" ht="16.5" customHeight="1">
      <c r="A117" s="164"/>
      <c r="B117" s="18"/>
      <c r="C117" s="20"/>
      <c r="D117" s="20" t="s">
        <v>964</v>
      </c>
    </row>
    <row r="118" spans="1:4" ht="16.5" customHeight="1">
      <c r="A118" s="164"/>
      <c r="B118" s="18"/>
      <c r="C118" s="20"/>
      <c r="D118" s="20" t="s">
        <v>965</v>
      </c>
    </row>
    <row r="119" spans="1:4" ht="16.5" customHeight="1">
      <c r="A119" s="164"/>
      <c r="B119" s="18"/>
      <c r="C119" s="20"/>
      <c r="D119" s="20" t="s">
        <v>966</v>
      </c>
    </row>
    <row r="120" spans="1:4" ht="16.5" customHeight="1">
      <c r="A120" s="164"/>
      <c r="B120" s="18"/>
      <c r="C120" s="20"/>
      <c r="D120" s="20" t="s">
        <v>967</v>
      </c>
    </row>
    <row r="121" spans="1:4" ht="16.5" customHeight="1">
      <c r="A121" s="164"/>
      <c r="B121" s="18"/>
      <c r="C121" s="20"/>
      <c r="D121" s="20" t="s">
        <v>968</v>
      </c>
    </row>
    <row r="122" spans="1:4" s="162" customFormat="1" ht="16.5" customHeight="1">
      <c r="A122" s="164">
        <v>3</v>
      </c>
      <c r="B122" s="163"/>
      <c r="C122" s="165" t="s">
        <v>976</v>
      </c>
      <c r="D122" s="166">
        <v>8</v>
      </c>
    </row>
    <row r="123" spans="1:4" ht="16.5" customHeight="1">
      <c r="A123" s="164"/>
      <c r="B123" s="18"/>
      <c r="C123" s="20"/>
      <c r="D123" s="20" t="s">
        <v>964</v>
      </c>
    </row>
    <row r="124" spans="1:4" ht="16.5" customHeight="1">
      <c r="A124" s="164"/>
      <c r="B124" s="18"/>
      <c r="C124" s="20"/>
      <c r="D124" s="20" t="s">
        <v>965</v>
      </c>
    </row>
    <row r="125" spans="1:4" ht="16.5" customHeight="1">
      <c r="A125" s="164"/>
      <c r="B125" s="18"/>
      <c r="C125" s="20"/>
      <c r="D125" s="20" t="s">
        <v>966</v>
      </c>
    </row>
    <row r="126" spans="1:4" ht="16.5" customHeight="1">
      <c r="A126" s="164"/>
      <c r="B126" s="18"/>
      <c r="C126" s="20"/>
      <c r="D126" s="20" t="s">
        <v>967</v>
      </c>
    </row>
    <row r="127" spans="1:4" ht="16.5" customHeight="1">
      <c r="A127" s="164"/>
      <c r="B127" s="18"/>
      <c r="C127" s="20"/>
      <c r="D127" s="20" t="s">
        <v>968</v>
      </c>
    </row>
    <row r="128" spans="1:4" ht="16.5" customHeight="1">
      <c r="A128" s="164"/>
      <c r="B128" s="18"/>
      <c r="C128" s="20"/>
      <c r="D128" s="20" t="s">
        <v>969</v>
      </c>
    </row>
    <row r="129" spans="1:4" ht="16.5" customHeight="1">
      <c r="A129" s="164"/>
      <c r="B129" s="18"/>
      <c r="C129" s="20"/>
      <c r="D129" s="20" t="s">
        <v>970</v>
      </c>
    </row>
    <row r="130" spans="1:4" ht="16.5" customHeight="1">
      <c r="A130" s="164"/>
      <c r="B130" s="18"/>
      <c r="C130" s="20"/>
      <c r="D130" s="20" t="s">
        <v>971</v>
      </c>
    </row>
    <row r="131" spans="1:4" s="162" customFormat="1" ht="16.5" customHeight="1">
      <c r="A131" s="164">
        <v>4</v>
      </c>
      <c r="B131" s="163"/>
      <c r="C131" s="165" t="s">
        <v>993</v>
      </c>
      <c r="D131" s="166">
        <v>5</v>
      </c>
    </row>
    <row r="132" spans="1:4" ht="16.5" customHeight="1">
      <c r="A132" s="164"/>
      <c r="B132" s="18"/>
      <c r="C132" s="20"/>
      <c r="D132" s="20" t="s">
        <v>964</v>
      </c>
    </row>
    <row r="133" spans="1:4" ht="16.5" customHeight="1">
      <c r="A133" s="164"/>
      <c r="B133" s="18"/>
      <c r="C133" s="20"/>
      <c r="D133" s="20" t="s">
        <v>965</v>
      </c>
    </row>
    <row r="134" spans="1:4" ht="16.5" customHeight="1">
      <c r="A134" s="164"/>
      <c r="B134" s="18"/>
      <c r="C134" s="20"/>
      <c r="D134" s="20" t="s">
        <v>966</v>
      </c>
    </row>
    <row r="135" spans="1:4" ht="16.5" customHeight="1">
      <c r="A135" s="164"/>
      <c r="B135" s="18"/>
      <c r="C135" s="20"/>
      <c r="D135" s="20" t="s">
        <v>967</v>
      </c>
    </row>
    <row r="136" spans="1:4" ht="16.5" customHeight="1">
      <c r="A136" s="164"/>
      <c r="B136" s="18"/>
      <c r="C136" s="20"/>
      <c r="D136" s="20" t="s">
        <v>968</v>
      </c>
    </row>
    <row r="137" spans="1:4" s="162" customFormat="1" ht="16.5" customHeight="1">
      <c r="A137" s="164">
        <v>5</v>
      </c>
      <c r="B137" s="163"/>
      <c r="C137" s="165" t="s">
        <v>994</v>
      </c>
      <c r="D137" s="166">
        <v>5</v>
      </c>
    </row>
    <row r="138" spans="1:4" ht="16.5" customHeight="1">
      <c r="A138" s="164"/>
      <c r="B138" s="18"/>
      <c r="C138" s="20"/>
      <c r="D138" s="20" t="s">
        <v>995</v>
      </c>
    </row>
    <row r="139" spans="1:4" ht="16.5" customHeight="1">
      <c r="A139" s="164"/>
      <c r="B139" s="18"/>
      <c r="C139" s="20"/>
      <c r="D139" s="20" t="s">
        <v>996</v>
      </c>
    </row>
    <row r="140" spans="1:4" ht="16.5" customHeight="1">
      <c r="A140" s="164"/>
      <c r="B140" s="18"/>
      <c r="C140" s="20"/>
      <c r="D140" s="20" t="s">
        <v>997</v>
      </c>
    </row>
    <row r="141" spans="1:4" ht="16.5" customHeight="1">
      <c r="A141" s="164"/>
      <c r="B141" s="18"/>
      <c r="C141" s="20"/>
      <c r="D141" s="20" t="s">
        <v>998</v>
      </c>
    </row>
    <row r="142" spans="1:4" ht="16.5" customHeight="1">
      <c r="A142" s="164"/>
      <c r="B142" s="18"/>
      <c r="C142" s="20"/>
      <c r="D142" s="20" t="s">
        <v>999</v>
      </c>
    </row>
    <row r="143" spans="1:4" s="162" customFormat="1" ht="16.5" customHeight="1">
      <c r="A143" s="167" t="s">
        <v>6</v>
      </c>
      <c r="B143" s="167" t="s">
        <v>32</v>
      </c>
      <c r="C143" s="169"/>
      <c r="D143" s="167">
        <f>D144+D171+D184+D196+D205+D214+D222+D237+D249+D260+D268+D272+D276+D281+D292+D314+D320+D327+D335+D344+D354+D301</f>
        <v>195</v>
      </c>
    </row>
    <row r="144" spans="1:4" s="162" customFormat="1" ht="16.5" customHeight="1">
      <c r="A144" s="164">
        <v>1</v>
      </c>
      <c r="B144" s="163"/>
      <c r="C144" s="165" t="s">
        <v>1000</v>
      </c>
      <c r="D144" s="166">
        <v>26</v>
      </c>
    </row>
    <row r="145" spans="1:4" ht="16.5" customHeight="1">
      <c r="A145" s="164"/>
      <c r="B145" s="18"/>
      <c r="C145" s="20"/>
      <c r="D145" s="20" t="s">
        <v>1575</v>
      </c>
    </row>
    <row r="146" spans="1:4" ht="16.5" customHeight="1">
      <c r="A146" s="164"/>
      <c r="B146" s="18"/>
      <c r="C146" s="20"/>
      <c r="D146" s="20" t="s">
        <v>1576</v>
      </c>
    </row>
    <row r="147" spans="1:4" ht="16.5" customHeight="1">
      <c r="A147" s="164"/>
      <c r="B147" s="18"/>
      <c r="C147" s="20"/>
      <c r="D147" s="20" t="s">
        <v>1744</v>
      </c>
    </row>
    <row r="148" spans="1:4" ht="16.5" customHeight="1">
      <c r="A148" s="164"/>
      <c r="B148" s="18"/>
      <c r="C148" s="20"/>
      <c r="D148" s="20" t="s">
        <v>1745</v>
      </c>
    </row>
    <row r="149" spans="1:4" ht="16.5" customHeight="1">
      <c r="A149" s="164"/>
      <c r="B149" s="18"/>
      <c r="C149" s="20"/>
      <c r="D149" s="20" t="s">
        <v>1746</v>
      </c>
    </row>
    <row r="150" spans="1:4" ht="16.5" customHeight="1">
      <c r="A150" s="164"/>
      <c r="B150" s="18"/>
      <c r="C150" s="20"/>
      <c r="D150" s="20" t="s">
        <v>1747</v>
      </c>
    </row>
    <row r="151" spans="1:4" ht="16.5" customHeight="1">
      <c r="A151" s="164"/>
      <c r="B151" s="18"/>
      <c r="C151" s="20"/>
      <c r="D151" s="20" t="s">
        <v>1748</v>
      </c>
    </row>
    <row r="152" spans="1:4" ht="16.5" customHeight="1">
      <c r="A152" s="164"/>
      <c r="B152" s="18"/>
      <c r="C152" s="20"/>
      <c r="D152" s="20" t="s">
        <v>1749</v>
      </c>
    </row>
    <row r="153" spans="1:4" ht="16.5" customHeight="1">
      <c r="A153" s="164"/>
      <c r="B153" s="18"/>
      <c r="C153" s="20"/>
      <c r="D153" s="20" t="s">
        <v>1750</v>
      </c>
    </row>
    <row r="154" spans="1:4" ht="16.5" customHeight="1">
      <c r="A154" s="164"/>
      <c r="B154" s="18"/>
      <c r="C154" s="20"/>
      <c r="D154" s="20" t="s">
        <v>1751</v>
      </c>
    </row>
    <row r="155" spans="1:4" ht="16.5" customHeight="1">
      <c r="A155" s="164"/>
      <c r="B155" s="18"/>
      <c r="C155" s="20"/>
      <c r="D155" s="20" t="s">
        <v>1752</v>
      </c>
    </row>
    <row r="156" spans="1:4" ht="16.5" customHeight="1">
      <c r="A156" s="164"/>
      <c r="B156" s="18"/>
      <c r="C156" s="20"/>
      <c r="D156" s="20" t="s">
        <v>1753</v>
      </c>
    </row>
    <row r="157" spans="1:4" ht="16.5" customHeight="1">
      <c r="A157" s="164"/>
      <c r="B157" s="18"/>
      <c r="C157" s="20"/>
      <c r="D157" s="20" t="s">
        <v>1754</v>
      </c>
    </row>
    <row r="158" spans="1:4" ht="16.5" customHeight="1">
      <c r="A158" s="164"/>
      <c r="B158" s="18"/>
      <c r="C158" s="20"/>
      <c r="D158" s="20" t="s">
        <v>1755</v>
      </c>
    </row>
    <row r="159" spans="1:4" ht="16.5" customHeight="1">
      <c r="A159" s="164"/>
      <c r="B159" s="18"/>
      <c r="C159" s="20"/>
      <c r="D159" s="20" t="s">
        <v>1766</v>
      </c>
    </row>
    <row r="160" spans="1:4" ht="16.5" customHeight="1">
      <c r="A160" s="164"/>
      <c r="B160" s="18"/>
      <c r="C160" s="20"/>
      <c r="D160" s="20" t="s">
        <v>1756</v>
      </c>
    </row>
    <row r="161" spans="1:4" ht="16.5" customHeight="1">
      <c r="A161" s="164"/>
      <c r="B161" s="18"/>
      <c r="C161" s="20"/>
      <c r="D161" s="20" t="s">
        <v>1757</v>
      </c>
    </row>
    <row r="162" spans="1:4" ht="16.5" customHeight="1">
      <c r="A162" s="164"/>
      <c r="B162" s="18"/>
      <c r="C162" s="20"/>
      <c r="D162" s="20" t="s">
        <v>1758</v>
      </c>
    </row>
    <row r="163" spans="1:4" ht="16.5" customHeight="1">
      <c r="A163" s="164"/>
      <c r="B163" s="18"/>
      <c r="C163" s="20"/>
      <c r="D163" s="20" t="s">
        <v>1759</v>
      </c>
    </row>
    <row r="164" spans="1:4" ht="16.5" customHeight="1">
      <c r="A164" s="164"/>
      <c r="B164" s="18"/>
      <c r="C164" s="20"/>
      <c r="D164" s="20" t="s">
        <v>1760</v>
      </c>
    </row>
    <row r="165" spans="1:4" ht="16.5" customHeight="1">
      <c r="A165" s="164"/>
      <c r="B165" s="18"/>
      <c r="C165" s="20"/>
      <c r="D165" s="20" t="s">
        <v>1761</v>
      </c>
    </row>
    <row r="166" spans="1:4" ht="16.5" customHeight="1">
      <c r="A166" s="164"/>
      <c r="B166" s="18"/>
      <c r="C166" s="20"/>
      <c r="D166" s="20" t="s">
        <v>1762</v>
      </c>
    </row>
    <row r="167" spans="1:4" ht="16.5" customHeight="1">
      <c r="A167" s="164"/>
      <c r="B167" s="18"/>
      <c r="C167" s="20"/>
      <c r="D167" s="20" t="s">
        <v>1763</v>
      </c>
    </row>
    <row r="168" spans="1:4" ht="16.5" customHeight="1">
      <c r="A168" s="164"/>
      <c r="B168" s="18"/>
      <c r="C168" s="20"/>
      <c r="D168" s="20" t="s">
        <v>1764</v>
      </c>
    </row>
    <row r="169" spans="1:4" ht="16.5" customHeight="1">
      <c r="A169" s="164"/>
      <c r="B169" s="18"/>
      <c r="C169" s="20"/>
      <c r="D169" s="20" t="s">
        <v>1765</v>
      </c>
    </row>
    <row r="170" spans="1:4" ht="16.5" customHeight="1">
      <c r="A170" s="164"/>
      <c r="B170" s="18"/>
      <c r="C170" s="20"/>
      <c r="D170" s="20" t="s">
        <v>1767</v>
      </c>
    </row>
    <row r="171" spans="1:4" s="162" customFormat="1" ht="16.5" customHeight="1">
      <c r="A171" s="164">
        <v>2</v>
      </c>
      <c r="B171" s="163"/>
      <c r="C171" s="165" t="s">
        <v>1001</v>
      </c>
      <c r="D171" s="166">
        <v>12</v>
      </c>
    </row>
    <row r="172" spans="1:4" ht="16.5" customHeight="1">
      <c r="A172" s="164"/>
      <c r="B172" s="18"/>
      <c r="C172" s="20"/>
      <c r="D172" s="20" t="s">
        <v>893</v>
      </c>
    </row>
    <row r="173" spans="1:4" ht="16.5" customHeight="1">
      <c r="A173" s="164"/>
      <c r="B173" s="18"/>
      <c r="C173" s="20"/>
      <c r="D173" s="20" t="s">
        <v>1768</v>
      </c>
    </row>
    <row r="174" spans="1:4" ht="16.5" customHeight="1">
      <c r="A174" s="164"/>
      <c r="B174" s="18"/>
      <c r="C174" s="20"/>
      <c r="D174" s="20" t="s">
        <v>1769</v>
      </c>
    </row>
    <row r="175" spans="1:4" ht="16.5" customHeight="1">
      <c r="A175" s="164"/>
      <c r="B175" s="18"/>
      <c r="C175" s="20"/>
      <c r="D175" s="20" t="s">
        <v>1264</v>
      </c>
    </row>
    <row r="176" spans="1:4" ht="16.5" customHeight="1">
      <c r="A176" s="164"/>
      <c r="B176" s="18"/>
      <c r="C176" s="20"/>
      <c r="D176" s="20" t="s">
        <v>1062</v>
      </c>
    </row>
    <row r="177" spans="1:4" ht="16.5" customHeight="1">
      <c r="A177" s="164"/>
      <c r="B177" s="18"/>
      <c r="C177" s="20"/>
      <c r="D177" s="20" t="s">
        <v>1058</v>
      </c>
    </row>
    <row r="178" spans="1:4" ht="16.5" customHeight="1">
      <c r="A178" s="164"/>
      <c r="B178" s="18"/>
      <c r="C178" s="20"/>
      <c r="D178" s="20" t="s">
        <v>1377</v>
      </c>
    </row>
    <row r="179" spans="1:4" ht="16.5" customHeight="1">
      <c r="A179" s="164"/>
      <c r="B179" s="18"/>
      <c r="C179" s="20"/>
      <c r="D179" s="20" t="s">
        <v>1576</v>
      </c>
    </row>
    <row r="180" spans="1:4" ht="16.5" customHeight="1">
      <c r="A180" s="164"/>
      <c r="B180" s="18"/>
      <c r="C180" s="20"/>
      <c r="D180" s="20" t="s">
        <v>1770</v>
      </c>
    </row>
    <row r="181" spans="1:4" ht="16.5" customHeight="1">
      <c r="A181" s="164"/>
      <c r="B181" s="18"/>
      <c r="C181" s="20"/>
      <c r="D181" s="20" t="s">
        <v>1771</v>
      </c>
    </row>
    <row r="182" spans="1:4" ht="16.5" customHeight="1">
      <c r="A182" s="164"/>
      <c r="B182" s="18"/>
      <c r="C182" s="20"/>
      <c r="D182" s="20" t="s">
        <v>1748</v>
      </c>
    </row>
    <row r="183" spans="1:4" ht="16.5" customHeight="1">
      <c r="A183" s="164"/>
      <c r="B183" s="18"/>
      <c r="C183" s="20"/>
      <c r="D183" s="20" t="s">
        <v>1772</v>
      </c>
    </row>
    <row r="184" spans="1:4" s="162" customFormat="1" ht="16.5" customHeight="1">
      <c r="A184" s="164">
        <v>3</v>
      </c>
      <c r="B184" s="163"/>
      <c r="C184" s="165" t="s">
        <v>1002</v>
      </c>
      <c r="D184" s="166">
        <v>11</v>
      </c>
    </row>
    <row r="185" spans="1:4" ht="16.5" customHeight="1">
      <c r="A185" s="164"/>
      <c r="B185" s="18"/>
      <c r="C185" s="20"/>
      <c r="D185" s="20" t="s">
        <v>1773</v>
      </c>
    </row>
    <row r="186" spans="1:4" ht="16.5" customHeight="1">
      <c r="A186" s="164"/>
      <c r="B186" s="18"/>
      <c r="C186" s="20"/>
      <c r="D186" s="20" t="s">
        <v>1774</v>
      </c>
    </row>
    <row r="187" spans="1:4" ht="16.5" customHeight="1">
      <c r="A187" s="164"/>
      <c r="B187" s="18"/>
      <c r="C187" s="20"/>
      <c r="D187" s="20" t="s">
        <v>1775</v>
      </c>
    </row>
    <row r="188" spans="1:4" ht="16.5" customHeight="1">
      <c r="A188" s="164"/>
      <c r="B188" s="18"/>
      <c r="C188" s="20"/>
      <c r="D188" s="20" t="s">
        <v>1776</v>
      </c>
    </row>
    <row r="189" spans="1:4" ht="16.5" customHeight="1">
      <c r="A189" s="164"/>
      <c r="B189" s="18"/>
      <c r="C189" s="20"/>
      <c r="D189" s="20" t="s">
        <v>1777</v>
      </c>
    </row>
    <row r="190" spans="1:4" ht="16.5" customHeight="1">
      <c r="A190" s="164"/>
      <c r="B190" s="18"/>
      <c r="C190" s="20"/>
      <c r="D190" s="20" t="s">
        <v>1778</v>
      </c>
    </row>
    <row r="191" spans="1:4" ht="16.5" customHeight="1">
      <c r="A191" s="164"/>
      <c r="B191" s="18"/>
      <c r="C191" s="20"/>
      <c r="D191" s="20" t="s">
        <v>1779</v>
      </c>
    </row>
    <row r="192" spans="1:4" ht="16.5" customHeight="1">
      <c r="A192" s="164"/>
      <c r="B192" s="18"/>
      <c r="C192" s="20"/>
      <c r="D192" s="20" t="s">
        <v>1780</v>
      </c>
    </row>
    <row r="193" spans="1:6" ht="16.5" customHeight="1">
      <c r="A193" s="164"/>
      <c r="B193" s="18"/>
      <c r="C193" s="20"/>
      <c r="D193" s="20" t="s">
        <v>1781</v>
      </c>
      <c r="F193" s="155">
        <v>26</v>
      </c>
    </row>
    <row r="194" spans="1:6" ht="16.5" customHeight="1">
      <c r="A194" s="164"/>
      <c r="B194" s="18"/>
      <c r="C194" s="20"/>
      <c r="D194" s="20" t="s">
        <v>1782</v>
      </c>
      <c r="F194" s="155">
        <v>12</v>
      </c>
    </row>
    <row r="195" spans="1:6" ht="16.5" customHeight="1">
      <c r="A195" s="164"/>
      <c r="B195" s="18"/>
      <c r="C195" s="20"/>
      <c r="D195" s="20" t="s">
        <v>1783</v>
      </c>
      <c r="F195" s="155">
        <v>11</v>
      </c>
    </row>
    <row r="196" spans="1:4" s="162" customFormat="1" ht="16.5" customHeight="1">
      <c r="A196" s="164">
        <v>4</v>
      </c>
      <c r="B196" s="163"/>
      <c r="C196" s="165" t="s">
        <v>1003</v>
      </c>
      <c r="D196" s="166">
        <v>8</v>
      </c>
    </row>
    <row r="197" spans="1:6" ht="16.5" customHeight="1">
      <c r="A197" s="164"/>
      <c r="B197" s="18"/>
      <c r="C197" s="20"/>
      <c r="D197" s="20" t="s">
        <v>1784</v>
      </c>
      <c r="F197" s="155">
        <f>49-5-36</f>
        <v>8</v>
      </c>
    </row>
    <row r="198" spans="1:4" ht="16.5" customHeight="1">
      <c r="A198" s="164"/>
      <c r="B198" s="18"/>
      <c r="C198" s="20"/>
      <c r="D198" s="20" t="s">
        <v>1785</v>
      </c>
    </row>
    <row r="199" spans="1:4" ht="16.5" customHeight="1">
      <c r="A199" s="164"/>
      <c r="B199" s="18"/>
      <c r="C199" s="20"/>
      <c r="D199" s="20" t="s">
        <v>1786</v>
      </c>
    </row>
    <row r="200" spans="1:4" ht="16.5" customHeight="1">
      <c r="A200" s="164"/>
      <c r="B200" s="18"/>
      <c r="C200" s="20"/>
      <c r="D200" s="20" t="s">
        <v>1787</v>
      </c>
    </row>
    <row r="201" spans="1:4" ht="16.5" customHeight="1">
      <c r="A201" s="164"/>
      <c r="B201" s="18"/>
      <c r="C201" s="20"/>
      <c r="D201" s="20" t="s">
        <v>1788</v>
      </c>
    </row>
    <row r="202" spans="1:4" ht="16.5" customHeight="1">
      <c r="A202" s="164"/>
      <c r="B202" s="18"/>
      <c r="C202" s="20"/>
      <c r="D202" s="20" t="s">
        <v>1789</v>
      </c>
    </row>
    <row r="203" spans="1:4" ht="16.5" customHeight="1">
      <c r="A203" s="164"/>
      <c r="B203" s="18"/>
      <c r="C203" s="20"/>
      <c r="D203" s="20" t="s">
        <v>1790</v>
      </c>
    </row>
    <row r="204" spans="1:4" ht="16.5" customHeight="1">
      <c r="A204" s="164"/>
      <c r="B204" s="18"/>
      <c r="C204" s="20"/>
      <c r="D204" s="20" t="s">
        <v>1791</v>
      </c>
    </row>
    <row r="205" spans="1:4" s="162" customFormat="1" ht="16.5" customHeight="1">
      <c r="A205" s="164">
        <v>5</v>
      </c>
      <c r="B205" s="163"/>
      <c r="C205" s="165" t="s">
        <v>1004</v>
      </c>
      <c r="D205" s="166">
        <v>8</v>
      </c>
    </row>
    <row r="206" spans="1:4" ht="16.5" customHeight="1">
      <c r="A206" s="164"/>
      <c r="B206" s="18"/>
      <c r="C206" s="20"/>
      <c r="D206" s="20" t="s">
        <v>1792</v>
      </c>
    </row>
    <row r="207" spans="1:4" ht="16.5" customHeight="1">
      <c r="A207" s="164"/>
      <c r="B207" s="18"/>
      <c r="C207" s="20"/>
      <c r="D207" s="20" t="s">
        <v>1793</v>
      </c>
    </row>
    <row r="208" spans="1:4" ht="16.5" customHeight="1">
      <c r="A208" s="164"/>
      <c r="B208" s="18"/>
      <c r="C208" s="20"/>
      <c r="D208" s="20" t="s">
        <v>1794</v>
      </c>
    </row>
    <row r="209" spans="1:4" ht="16.5" customHeight="1">
      <c r="A209" s="164"/>
      <c r="B209" s="18"/>
      <c r="C209" s="20"/>
      <c r="D209" s="20" t="s">
        <v>1795</v>
      </c>
    </row>
    <row r="210" spans="1:4" ht="16.5" customHeight="1">
      <c r="A210" s="164"/>
      <c r="B210" s="18"/>
      <c r="C210" s="20"/>
      <c r="D210" s="20" t="s">
        <v>1796</v>
      </c>
    </row>
    <row r="211" spans="1:4" ht="16.5" customHeight="1">
      <c r="A211" s="164"/>
      <c r="B211" s="18"/>
      <c r="C211" s="20"/>
      <c r="D211" s="20" t="s">
        <v>1797</v>
      </c>
    </row>
    <row r="212" spans="1:4" ht="16.5" customHeight="1">
      <c r="A212" s="164"/>
      <c r="B212" s="18"/>
      <c r="C212" s="20"/>
      <c r="D212" s="20" t="s">
        <v>1798</v>
      </c>
    </row>
    <row r="213" spans="1:4" ht="16.5" customHeight="1">
      <c r="A213" s="164"/>
      <c r="B213" s="18"/>
      <c r="C213" s="20"/>
      <c r="D213" s="20" t="s">
        <v>1799</v>
      </c>
    </row>
    <row r="214" spans="1:4" s="162" customFormat="1" ht="16.5" customHeight="1">
      <c r="A214" s="164">
        <v>6</v>
      </c>
      <c r="B214" s="163"/>
      <c r="C214" s="165" t="s">
        <v>1005</v>
      </c>
      <c r="D214" s="166">
        <v>7</v>
      </c>
    </row>
    <row r="215" spans="1:4" ht="16.5" customHeight="1">
      <c r="A215" s="164"/>
      <c r="B215" s="18"/>
      <c r="C215" s="20"/>
      <c r="D215" s="20" t="s">
        <v>1800</v>
      </c>
    </row>
    <row r="216" spans="1:4" ht="16.5" customHeight="1">
      <c r="A216" s="164"/>
      <c r="B216" s="18"/>
      <c r="C216" s="20"/>
      <c r="D216" s="20" t="s">
        <v>1801</v>
      </c>
    </row>
    <row r="217" spans="1:4" ht="16.5" customHeight="1">
      <c r="A217" s="164"/>
      <c r="B217" s="18"/>
      <c r="C217" s="20"/>
      <c r="D217" s="20" t="s">
        <v>1802</v>
      </c>
    </row>
    <row r="218" spans="1:4" ht="16.5" customHeight="1">
      <c r="A218" s="164"/>
      <c r="B218" s="18"/>
      <c r="C218" s="20"/>
      <c r="D218" s="20" t="s">
        <v>1803</v>
      </c>
    </row>
    <row r="219" spans="1:4" ht="16.5" customHeight="1">
      <c r="A219" s="164"/>
      <c r="B219" s="18"/>
      <c r="C219" s="20"/>
      <c r="D219" s="20" t="s">
        <v>1804</v>
      </c>
    </row>
    <row r="220" spans="1:4" ht="16.5" customHeight="1">
      <c r="A220" s="164"/>
      <c r="B220" s="18"/>
      <c r="C220" s="20"/>
      <c r="D220" s="21" t="s">
        <v>1805</v>
      </c>
    </row>
    <row r="221" spans="1:4" ht="16.5" customHeight="1">
      <c r="A221" s="164"/>
      <c r="B221" s="18"/>
      <c r="C221" s="20"/>
      <c r="D221" s="20" t="s">
        <v>1806</v>
      </c>
    </row>
    <row r="222" spans="1:4" s="162" customFormat="1" ht="16.5" customHeight="1">
      <c r="A222" s="164">
        <v>7</v>
      </c>
      <c r="B222" s="163"/>
      <c r="C222" s="165" t="s">
        <v>1006</v>
      </c>
      <c r="D222" s="166">
        <v>14</v>
      </c>
    </row>
    <row r="223" spans="1:4" ht="16.5" customHeight="1">
      <c r="A223" s="164"/>
      <c r="B223" s="18"/>
      <c r="C223" s="20"/>
      <c r="D223" s="20" t="s">
        <v>1807</v>
      </c>
    </row>
    <row r="224" spans="1:4" ht="16.5" customHeight="1">
      <c r="A224" s="164"/>
      <c r="B224" s="18"/>
      <c r="C224" s="20"/>
      <c r="D224" s="20" t="s">
        <v>1808</v>
      </c>
    </row>
    <row r="225" spans="1:4" ht="16.5" customHeight="1">
      <c r="A225" s="164"/>
      <c r="B225" s="18"/>
      <c r="C225" s="20"/>
      <c r="D225" s="20" t="s">
        <v>1809</v>
      </c>
    </row>
    <row r="226" spans="1:4" ht="16.5" customHeight="1">
      <c r="A226" s="164"/>
      <c r="B226" s="18"/>
      <c r="C226" s="20"/>
      <c r="D226" s="20" t="s">
        <v>1810</v>
      </c>
    </row>
    <row r="227" spans="1:4" ht="16.5" customHeight="1">
      <c r="A227" s="164"/>
      <c r="B227" s="18"/>
      <c r="C227" s="20"/>
      <c r="D227" s="20" t="s">
        <v>1811</v>
      </c>
    </row>
    <row r="228" spans="1:4" ht="16.5" customHeight="1">
      <c r="A228" s="164"/>
      <c r="B228" s="18"/>
      <c r="C228" s="20"/>
      <c r="D228" s="20" t="s">
        <v>1812</v>
      </c>
    </row>
    <row r="229" spans="1:4" ht="16.5" customHeight="1">
      <c r="A229" s="164"/>
      <c r="B229" s="18"/>
      <c r="C229" s="20"/>
      <c r="D229" s="20" t="s">
        <v>1813</v>
      </c>
    </row>
    <row r="230" spans="1:4" ht="16.5" customHeight="1">
      <c r="A230" s="164"/>
      <c r="B230" s="18"/>
      <c r="C230" s="20"/>
      <c r="D230" s="20" t="s">
        <v>1814</v>
      </c>
    </row>
    <row r="231" spans="1:4" ht="16.5" customHeight="1">
      <c r="A231" s="164"/>
      <c r="B231" s="18"/>
      <c r="C231" s="20"/>
      <c r="D231" s="20" t="s">
        <v>1815</v>
      </c>
    </row>
    <row r="232" spans="1:4" ht="16.5" customHeight="1">
      <c r="A232" s="164"/>
      <c r="B232" s="18"/>
      <c r="C232" s="20"/>
      <c r="D232" s="20" t="s">
        <v>1816</v>
      </c>
    </row>
    <row r="233" spans="1:4" ht="16.5" customHeight="1">
      <c r="A233" s="164"/>
      <c r="B233" s="18"/>
      <c r="C233" s="20"/>
      <c r="D233" s="20" t="s">
        <v>1817</v>
      </c>
    </row>
    <row r="234" spans="1:4" ht="16.5" customHeight="1">
      <c r="A234" s="164"/>
      <c r="B234" s="18"/>
      <c r="C234" s="20"/>
      <c r="D234" s="20" t="s">
        <v>941</v>
      </c>
    </row>
    <row r="235" spans="1:4" ht="16.5" customHeight="1">
      <c r="A235" s="164"/>
      <c r="B235" s="18"/>
      <c r="C235" s="20"/>
      <c r="D235" s="20" t="s">
        <v>1818</v>
      </c>
    </row>
    <row r="236" spans="1:4" ht="16.5" customHeight="1">
      <c r="A236" s="164"/>
      <c r="B236" s="18"/>
      <c r="C236" s="20"/>
      <c r="D236" s="21" t="s">
        <v>1819</v>
      </c>
    </row>
    <row r="237" spans="1:4" s="162" customFormat="1" ht="16.5" customHeight="1">
      <c r="A237" s="164">
        <v>8</v>
      </c>
      <c r="B237" s="163"/>
      <c r="C237" s="165" t="s">
        <v>1007</v>
      </c>
      <c r="D237" s="166">
        <v>11</v>
      </c>
    </row>
    <row r="238" spans="1:4" ht="16.5" customHeight="1">
      <c r="A238" s="164"/>
      <c r="B238" s="18"/>
      <c r="C238" s="20"/>
      <c r="D238" s="20" t="s">
        <v>1820</v>
      </c>
    </row>
    <row r="239" spans="1:4" ht="16.5" customHeight="1">
      <c r="A239" s="164"/>
      <c r="B239" s="18"/>
      <c r="C239" s="20"/>
      <c r="D239" s="20" t="s">
        <v>1821</v>
      </c>
    </row>
    <row r="240" spans="1:4" ht="16.5" customHeight="1">
      <c r="A240" s="164"/>
      <c r="B240" s="18"/>
      <c r="C240" s="20"/>
      <c r="D240" s="20" t="s">
        <v>1822</v>
      </c>
    </row>
    <row r="241" spans="1:4" ht="16.5" customHeight="1">
      <c r="A241" s="164"/>
      <c r="B241" s="18"/>
      <c r="C241" s="20"/>
      <c r="D241" s="20" t="s">
        <v>1823</v>
      </c>
    </row>
    <row r="242" spans="1:4" ht="16.5" customHeight="1">
      <c r="A242" s="164"/>
      <c r="B242" s="18"/>
      <c r="C242" s="20"/>
      <c r="D242" s="20" t="s">
        <v>1824</v>
      </c>
    </row>
    <row r="243" spans="1:4" ht="16.5" customHeight="1">
      <c r="A243" s="164"/>
      <c r="B243" s="18"/>
      <c r="C243" s="20"/>
      <c r="D243" s="20" t="s">
        <v>1825</v>
      </c>
    </row>
    <row r="244" spans="1:4" ht="16.5" customHeight="1">
      <c r="A244" s="164"/>
      <c r="B244" s="18"/>
      <c r="C244" s="20"/>
      <c r="D244" s="20" t="s">
        <v>1826</v>
      </c>
    </row>
    <row r="245" spans="1:4" ht="16.5" customHeight="1">
      <c r="A245" s="164"/>
      <c r="B245" s="18"/>
      <c r="C245" s="20"/>
      <c r="D245" s="20" t="s">
        <v>1827</v>
      </c>
    </row>
    <row r="246" spans="1:4" ht="16.5" customHeight="1">
      <c r="A246" s="164"/>
      <c r="B246" s="18"/>
      <c r="C246" s="20"/>
      <c r="D246" s="20" t="s">
        <v>1828</v>
      </c>
    </row>
    <row r="247" spans="1:4" ht="16.5" customHeight="1">
      <c r="A247" s="164"/>
      <c r="B247" s="18"/>
      <c r="C247" s="20"/>
      <c r="D247" s="20" t="s">
        <v>1784</v>
      </c>
    </row>
    <row r="248" spans="1:4" ht="16.5" customHeight="1">
      <c r="A248" s="164"/>
      <c r="B248" s="18"/>
      <c r="C248" s="20"/>
      <c r="D248" s="20" t="s">
        <v>1829</v>
      </c>
    </row>
    <row r="249" spans="1:4" s="162" customFormat="1" ht="16.5" customHeight="1">
      <c r="A249" s="164">
        <v>9</v>
      </c>
      <c r="B249" s="163"/>
      <c r="C249" s="165" t="s">
        <v>1008</v>
      </c>
      <c r="D249" s="166">
        <v>10</v>
      </c>
    </row>
    <row r="250" spans="1:4" ht="16.5" customHeight="1">
      <c r="A250" s="164"/>
      <c r="B250" s="18"/>
      <c r="C250" s="20"/>
      <c r="D250" s="20" t="s">
        <v>1830</v>
      </c>
    </row>
    <row r="251" spans="1:4" ht="16.5" customHeight="1">
      <c r="A251" s="164"/>
      <c r="B251" s="18"/>
      <c r="C251" s="20"/>
      <c r="D251" s="20" t="s">
        <v>1831</v>
      </c>
    </row>
    <row r="252" spans="1:4" ht="16.5" customHeight="1">
      <c r="A252" s="164"/>
      <c r="B252" s="18"/>
      <c r="C252" s="20"/>
      <c r="D252" s="20" t="s">
        <v>1832</v>
      </c>
    </row>
    <row r="253" spans="1:4" ht="16.5" customHeight="1">
      <c r="A253" s="164"/>
      <c r="B253" s="18"/>
      <c r="C253" s="20"/>
      <c r="D253" s="20" t="s">
        <v>1833</v>
      </c>
    </row>
    <row r="254" spans="1:4" ht="16.5" customHeight="1">
      <c r="A254" s="164"/>
      <c r="B254" s="18"/>
      <c r="C254" s="20"/>
      <c r="D254" s="20" t="s">
        <v>1834</v>
      </c>
    </row>
    <row r="255" spans="1:4" ht="16.5" customHeight="1">
      <c r="A255" s="164"/>
      <c r="B255" s="18"/>
      <c r="C255" s="20"/>
      <c r="D255" s="20" t="s">
        <v>1835</v>
      </c>
    </row>
    <row r="256" spans="1:4" ht="16.5" customHeight="1">
      <c r="A256" s="164"/>
      <c r="B256" s="18"/>
      <c r="C256" s="20"/>
      <c r="D256" s="20" t="s">
        <v>1836</v>
      </c>
    </row>
    <row r="257" spans="1:4" ht="16.5" customHeight="1">
      <c r="A257" s="164"/>
      <c r="B257" s="18"/>
      <c r="C257" s="20"/>
      <c r="D257" s="20" t="s">
        <v>1837</v>
      </c>
    </row>
    <row r="258" spans="1:4" ht="16.5" customHeight="1">
      <c r="A258" s="164"/>
      <c r="B258" s="18"/>
      <c r="C258" s="20"/>
      <c r="D258" s="20" t="s">
        <v>1838</v>
      </c>
    </row>
    <row r="259" spans="1:4" ht="16.5" customHeight="1">
      <c r="A259" s="164"/>
      <c r="B259" s="18"/>
      <c r="C259" s="20"/>
      <c r="D259" s="20" t="s">
        <v>1839</v>
      </c>
    </row>
    <row r="260" spans="1:4" s="162" customFormat="1" ht="16.5" customHeight="1">
      <c r="A260" s="164">
        <v>10</v>
      </c>
      <c r="B260" s="163"/>
      <c r="C260" s="165" t="s">
        <v>1009</v>
      </c>
      <c r="D260" s="166">
        <v>7</v>
      </c>
    </row>
    <row r="261" spans="1:4" ht="16.5" customHeight="1">
      <c r="A261" s="164"/>
      <c r="B261" s="18"/>
      <c r="C261" s="20"/>
      <c r="D261" s="20" t="s">
        <v>1840</v>
      </c>
    </row>
    <row r="262" spans="1:4" ht="16.5" customHeight="1">
      <c r="A262" s="164"/>
      <c r="B262" s="18"/>
      <c r="C262" s="20"/>
      <c r="D262" s="20" t="s">
        <v>1841</v>
      </c>
    </row>
    <row r="263" spans="1:4" ht="16.5" customHeight="1">
      <c r="A263" s="164"/>
      <c r="B263" s="18"/>
      <c r="C263" s="20"/>
      <c r="D263" s="20" t="s">
        <v>1842</v>
      </c>
    </row>
    <row r="264" spans="1:4" ht="16.5" customHeight="1">
      <c r="A264" s="164"/>
      <c r="B264" s="18"/>
      <c r="C264" s="20"/>
      <c r="D264" s="20" t="s">
        <v>1843</v>
      </c>
    </row>
    <row r="265" spans="1:4" ht="16.5" customHeight="1">
      <c r="A265" s="164"/>
      <c r="B265" s="18"/>
      <c r="C265" s="20"/>
      <c r="D265" s="20" t="s">
        <v>1844</v>
      </c>
    </row>
    <row r="266" spans="1:4" ht="16.5" customHeight="1">
      <c r="A266" s="164"/>
      <c r="B266" s="18"/>
      <c r="C266" s="20"/>
      <c r="D266" s="20" t="s">
        <v>1845</v>
      </c>
    </row>
    <row r="267" spans="1:4" ht="16.5" customHeight="1">
      <c r="A267" s="164"/>
      <c r="B267" s="18"/>
      <c r="C267" s="20"/>
      <c r="D267" s="20" t="s">
        <v>1641</v>
      </c>
    </row>
    <row r="268" spans="1:4" s="162" customFormat="1" ht="16.5" customHeight="1">
      <c r="A268" s="164">
        <v>11</v>
      </c>
      <c r="B268" s="163"/>
      <c r="C268" s="165" t="s">
        <v>1010</v>
      </c>
      <c r="D268" s="166">
        <v>3</v>
      </c>
    </row>
    <row r="269" spans="1:4" ht="16.5" customHeight="1">
      <c r="A269" s="164"/>
      <c r="B269" s="18"/>
      <c r="C269" s="20"/>
      <c r="D269" s="20" t="s">
        <v>1846</v>
      </c>
    </row>
    <row r="270" spans="1:4" ht="16.5" customHeight="1">
      <c r="A270" s="164"/>
      <c r="B270" s="18"/>
      <c r="C270" s="20"/>
      <c r="D270" s="20" t="s">
        <v>1847</v>
      </c>
    </row>
    <row r="271" spans="1:4" ht="16.5" customHeight="1">
      <c r="A271" s="164"/>
      <c r="B271" s="18"/>
      <c r="C271" s="20"/>
      <c r="D271" s="20" t="s">
        <v>1848</v>
      </c>
    </row>
    <row r="272" spans="1:4" s="162" customFormat="1" ht="16.5" customHeight="1">
      <c r="A272" s="164">
        <v>12</v>
      </c>
      <c r="B272" s="163"/>
      <c r="C272" s="165" t="s">
        <v>1011</v>
      </c>
      <c r="D272" s="166">
        <v>3</v>
      </c>
    </row>
    <row r="273" spans="1:4" ht="16.5" customHeight="1">
      <c r="A273" s="164"/>
      <c r="B273" s="18"/>
      <c r="C273" s="20"/>
      <c r="D273" s="20" t="s">
        <v>1849</v>
      </c>
    </row>
    <row r="274" spans="1:4" ht="16.5" customHeight="1">
      <c r="A274" s="164"/>
      <c r="B274" s="18"/>
      <c r="C274" s="20"/>
      <c r="D274" s="20" t="s">
        <v>1850</v>
      </c>
    </row>
    <row r="275" spans="1:4" ht="16.5" customHeight="1">
      <c r="A275" s="164"/>
      <c r="B275" s="18"/>
      <c r="C275" s="20"/>
      <c r="D275" s="20" t="s">
        <v>1851</v>
      </c>
    </row>
    <row r="276" spans="1:4" s="162" customFormat="1" ht="16.5" customHeight="1">
      <c r="A276" s="164">
        <v>13</v>
      </c>
      <c r="B276" s="163"/>
      <c r="C276" s="165" t="s">
        <v>1012</v>
      </c>
      <c r="D276" s="166">
        <v>4</v>
      </c>
    </row>
    <row r="277" spans="1:4" ht="16.5" customHeight="1">
      <c r="A277" s="164"/>
      <c r="B277" s="18"/>
      <c r="C277" s="20"/>
      <c r="D277" s="20" t="s">
        <v>1852</v>
      </c>
    </row>
    <row r="278" spans="1:4" ht="16.5" customHeight="1">
      <c r="A278" s="164"/>
      <c r="B278" s="18"/>
      <c r="C278" s="20"/>
      <c r="D278" s="20" t="s">
        <v>1819</v>
      </c>
    </row>
    <row r="279" spans="1:4" ht="16.5" customHeight="1">
      <c r="A279" s="164"/>
      <c r="B279" s="18"/>
      <c r="C279" s="20"/>
      <c r="D279" s="20" t="s">
        <v>1853</v>
      </c>
    </row>
    <row r="280" spans="1:4" ht="16.5" customHeight="1">
      <c r="A280" s="164"/>
      <c r="B280" s="18"/>
      <c r="C280" s="20"/>
      <c r="D280" s="20" t="s">
        <v>1854</v>
      </c>
    </row>
    <row r="281" spans="1:4" s="162" customFormat="1" ht="16.5" customHeight="1">
      <c r="A281" s="164">
        <v>14</v>
      </c>
      <c r="B281" s="163"/>
      <c r="C281" s="165" t="s">
        <v>1013</v>
      </c>
      <c r="D281" s="166">
        <v>10</v>
      </c>
    </row>
    <row r="282" spans="1:4" ht="16.5" customHeight="1">
      <c r="A282" s="164"/>
      <c r="B282" s="18"/>
      <c r="C282" s="20"/>
      <c r="D282" s="20" t="s">
        <v>1855</v>
      </c>
    </row>
    <row r="283" spans="1:4" ht="16.5" customHeight="1">
      <c r="A283" s="164"/>
      <c r="B283" s="18"/>
      <c r="C283" s="20"/>
      <c r="D283" s="20" t="s">
        <v>1856</v>
      </c>
    </row>
    <row r="284" spans="1:4" ht="16.5" customHeight="1">
      <c r="A284" s="164"/>
      <c r="B284" s="18"/>
      <c r="C284" s="20"/>
      <c r="D284" s="20" t="s">
        <v>1857</v>
      </c>
    </row>
    <row r="285" spans="1:4" ht="16.5" customHeight="1">
      <c r="A285" s="164"/>
      <c r="B285" s="18"/>
      <c r="C285" s="20"/>
      <c r="D285" s="20" t="s">
        <v>1858</v>
      </c>
    </row>
    <row r="286" spans="1:4" ht="16.5" customHeight="1">
      <c r="A286" s="164"/>
      <c r="B286" s="18"/>
      <c r="C286" s="20"/>
      <c r="D286" s="20" t="s">
        <v>1859</v>
      </c>
    </row>
    <row r="287" spans="1:4" ht="16.5" customHeight="1">
      <c r="A287" s="164"/>
      <c r="B287" s="18"/>
      <c r="C287" s="20"/>
      <c r="D287" s="20" t="s">
        <v>1860</v>
      </c>
    </row>
    <row r="288" spans="1:4" ht="16.5" customHeight="1">
      <c r="A288" s="164"/>
      <c r="B288" s="18"/>
      <c r="C288" s="20"/>
      <c r="D288" s="20" t="s">
        <v>1861</v>
      </c>
    </row>
    <row r="289" spans="1:4" ht="16.5" customHeight="1">
      <c r="A289" s="164"/>
      <c r="B289" s="18"/>
      <c r="C289" s="20"/>
      <c r="D289" s="20" t="s">
        <v>1862</v>
      </c>
    </row>
    <row r="290" spans="1:4" ht="16.5" customHeight="1">
      <c r="A290" s="164"/>
      <c r="B290" s="18"/>
      <c r="C290" s="20"/>
      <c r="D290" s="20" t="s">
        <v>1863</v>
      </c>
    </row>
    <row r="291" spans="1:4" ht="16.5" customHeight="1">
      <c r="A291" s="164"/>
      <c r="B291" s="18"/>
      <c r="C291" s="20"/>
      <c r="D291" s="20" t="s">
        <v>1864</v>
      </c>
    </row>
    <row r="292" spans="1:4" s="162" customFormat="1" ht="16.5" customHeight="1">
      <c r="A292" s="164">
        <v>15</v>
      </c>
      <c r="B292" s="163"/>
      <c r="C292" s="165" t="s">
        <v>1014</v>
      </c>
      <c r="D292" s="166">
        <v>8</v>
      </c>
    </row>
    <row r="293" spans="1:4" ht="16.5" customHeight="1">
      <c r="A293" s="164"/>
      <c r="B293" s="18"/>
      <c r="C293" s="20"/>
      <c r="D293" s="20" t="s">
        <v>1865</v>
      </c>
    </row>
    <row r="294" spans="1:4" ht="16.5" customHeight="1">
      <c r="A294" s="164"/>
      <c r="B294" s="18"/>
      <c r="C294" s="20"/>
      <c r="D294" s="20" t="s">
        <v>1866</v>
      </c>
    </row>
    <row r="295" spans="1:4" ht="16.5" customHeight="1">
      <c r="A295" s="164"/>
      <c r="B295" s="18"/>
      <c r="C295" s="20"/>
      <c r="D295" s="20" t="s">
        <v>1845</v>
      </c>
    </row>
    <row r="296" spans="1:4" ht="16.5" customHeight="1">
      <c r="A296" s="164"/>
      <c r="B296" s="18"/>
      <c r="C296" s="20"/>
      <c r="D296" s="20" t="s">
        <v>1829</v>
      </c>
    </row>
    <row r="297" spans="1:4" ht="16.5" customHeight="1">
      <c r="A297" s="164"/>
      <c r="B297" s="18"/>
      <c r="C297" s="20"/>
      <c r="D297" s="20" t="s">
        <v>1867</v>
      </c>
    </row>
    <row r="298" spans="1:4" ht="16.5" customHeight="1">
      <c r="A298" s="164"/>
      <c r="B298" s="18"/>
      <c r="C298" s="20"/>
      <c r="D298" s="20" t="s">
        <v>1868</v>
      </c>
    </row>
    <row r="299" spans="1:4" ht="16.5" customHeight="1">
      <c r="A299" s="164"/>
      <c r="B299" s="18"/>
      <c r="C299" s="20"/>
      <c r="D299" s="20" t="s">
        <v>1869</v>
      </c>
    </row>
    <row r="300" spans="1:4" ht="16.5" customHeight="1">
      <c r="A300" s="164"/>
      <c r="B300" s="18"/>
      <c r="C300" s="20"/>
      <c r="D300" s="20" t="s">
        <v>1870</v>
      </c>
    </row>
    <row r="301" spans="1:4" s="162" customFormat="1" ht="16.5" customHeight="1">
      <c r="A301" s="164">
        <v>16</v>
      </c>
      <c r="B301" s="163"/>
      <c r="C301" s="165" t="s">
        <v>1015</v>
      </c>
      <c r="D301" s="166">
        <v>12</v>
      </c>
    </row>
    <row r="302" spans="1:4" ht="16.5" customHeight="1">
      <c r="A302" s="164"/>
      <c r="B302" s="18"/>
      <c r="C302" s="20"/>
      <c r="D302" s="20" t="s">
        <v>1871</v>
      </c>
    </row>
    <row r="303" spans="1:4" ht="16.5" customHeight="1">
      <c r="A303" s="164"/>
      <c r="B303" s="18"/>
      <c r="C303" s="20"/>
      <c r="D303" s="20" t="s">
        <v>1847</v>
      </c>
    </row>
    <row r="304" spans="1:4" ht="16.5" customHeight="1">
      <c r="A304" s="164"/>
      <c r="B304" s="18"/>
      <c r="C304" s="20"/>
      <c r="D304" s="20" t="s">
        <v>1872</v>
      </c>
    </row>
    <row r="305" spans="1:4" ht="16.5" customHeight="1">
      <c r="A305" s="164"/>
      <c r="B305" s="18"/>
      <c r="C305" s="20"/>
      <c r="D305" s="20" t="s">
        <v>1873</v>
      </c>
    </row>
    <row r="306" spans="1:4" ht="16.5" customHeight="1">
      <c r="A306" s="164"/>
      <c r="B306" s="18"/>
      <c r="C306" s="20"/>
      <c r="D306" s="20" t="s">
        <v>1874</v>
      </c>
    </row>
    <row r="307" spans="1:4" ht="16.5" customHeight="1">
      <c r="A307" s="164"/>
      <c r="B307" s="18"/>
      <c r="C307" s="20"/>
      <c r="D307" s="20" t="s">
        <v>1875</v>
      </c>
    </row>
    <row r="308" spans="1:4" ht="16.5" customHeight="1">
      <c r="A308" s="164"/>
      <c r="B308" s="18"/>
      <c r="C308" s="20"/>
      <c r="D308" s="20" t="s">
        <v>1876</v>
      </c>
    </row>
    <row r="309" spans="1:4" ht="16.5" customHeight="1">
      <c r="A309" s="164"/>
      <c r="B309" s="18"/>
      <c r="C309" s="20"/>
      <c r="D309" s="20" t="s">
        <v>1877</v>
      </c>
    </row>
    <row r="310" spans="1:4" ht="16.5" customHeight="1">
      <c r="A310" s="164"/>
      <c r="B310" s="18"/>
      <c r="C310" s="20"/>
      <c r="D310" s="20" t="s">
        <v>1109</v>
      </c>
    </row>
    <row r="311" spans="1:4" ht="16.5" customHeight="1">
      <c r="A311" s="164"/>
      <c r="B311" s="18"/>
      <c r="C311" s="20"/>
      <c r="D311" s="20" t="s">
        <v>1878</v>
      </c>
    </row>
    <row r="312" spans="1:4" ht="16.5" customHeight="1">
      <c r="A312" s="164"/>
      <c r="B312" s="18"/>
      <c r="C312" s="20"/>
      <c r="D312" s="20" t="s">
        <v>1879</v>
      </c>
    </row>
    <row r="313" spans="1:4" ht="16.5" customHeight="1">
      <c r="A313" s="164"/>
      <c r="B313" s="18"/>
      <c r="C313" s="20"/>
      <c r="D313" s="20" t="s">
        <v>1880</v>
      </c>
    </row>
    <row r="314" spans="1:4" s="162" customFormat="1" ht="16.5" customHeight="1">
      <c r="A314" s="164">
        <v>17</v>
      </c>
      <c r="B314" s="163"/>
      <c r="C314" s="165" t="s">
        <v>1016</v>
      </c>
      <c r="D314" s="166">
        <v>5</v>
      </c>
    </row>
    <row r="315" spans="1:4" ht="16.5" customHeight="1">
      <c r="A315" s="164"/>
      <c r="B315" s="18"/>
      <c r="C315" s="20"/>
      <c r="D315" s="20" t="s">
        <v>1881</v>
      </c>
    </row>
    <row r="316" spans="1:4" ht="16.5" customHeight="1">
      <c r="A316" s="164"/>
      <c r="B316" s="18"/>
      <c r="C316" s="20"/>
      <c r="D316" s="20" t="s">
        <v>1882</v>
      </c>
    </row>
    <row r="317" spans="1:4" ht="16.5" customHeight="1">
      <c r="A317" s="164"/>
      <c r="B317" s="18"/>
      <c r="C317" s="20"/>
      <c r="D317" s="20" t="s">
        <v>1883</v>
      </c>
    </row>
    <row r="318" spans="1:4" ht="16.5" customHeight="1">
      <c r="A318" s="164"/>
      <c r="B318" s="18"/>
      <c r="C318" s="20"/>
      <c r="D318" s="20" t="s">
        <v>1884</v>
      </c>
    </row>
    <row r="319" spans="1:4" ht="16.5" customHeight="1">
      <c r="A319" s="164"/>
      <c r="B319" s="18"/>
      <c r="C319" s="20"/>
      <c r="D319" s="20" t="s">
        <v>1885</v>
      </c>
    </row>
    <row r="320" spans="1:4" s="162" customFormat="1" ht="16.5" customHeight="1">
      <c r="A320" s="164">
        <v>18</v>
      </c>
      <c r="B320" s="163"/>
      <c r="C320" s="165" t="s">
        <v>1017</v>
      </c>
      <c r="D320" s="166">
        <v>6</v>
      </c>
    </row>
    <row r="321" spans="1:4" ht="16.5" customHeight="1">
      <c r="A321" s="164"/>
      <c r="B321" s="18"/>
      <c r="C321" s="20"/>
      <c r="D321" s="20" t="s">
        <v>1886</v>
      </c>
    </row>
    <row r="322" spans="1:4" ht="16.5" customHeight="1">
      <c r="A322" s="164"/>
      <c r="B322" s="18"/>
      <c r="C322" s="20"/>
      <c r="D322" s="20" t="s">
        <v>1887</v>
      </c>
    </row>
    <row r="323" spans="1:4" ht="16.5" customHeight="1">
      <c r="A323" s="164"/>
      <c r="B323" s="18"/>
      <c r="C323" s="20"/>
      <c r="D323" s="20" t="s">
        <v>1888</v>
      </c>
    </row>
    <row r="324" spans="1:4" ht="16.5" customHeight="1">
      <c r="A324" s="164"/>
      <c r="B324" s="18"/>
      <c r="C324" s="20"/>
      <c r="D324" s="20" t="s">
        <v>109</v>
      </c>
    </row>
    <row r="325" spans="1:4" ht="16.5" customHeight="1">
      <c r="A325" s="164"/>
      <c r="B325" s="18"/>
      <c r="C325" s="20"/>
      <c r="D325" s="20" t="s">
        <v>1889</v>
      </c>
    </row>
    <row r="326" spans="1:4" s="162" customFormat="1" ht="16.5" customHeight="1">
      <c r="A326" s="164"/>
      <c r="B326" s="163"/>
      <c r="C326" s="20"/>
      <c r="D326" s="20" t="s">
        <v>1890</v>
      </c>
    </row>
    <row r="327" spans="1:4" s="162" customFormat="1" ht="16.5" customHeight="1">
      <c r="A327" s="164">
        <v>19</v>
      </c>
      <c r="B327" s="163"/>
      <c r="C327" s="165" t="s">
        <v>1018</v>
      </c>
      <c r="D327" s="166">
        <v>7</v>
      </c>
    </row>
    <row r="328" spans="1:4" ht="16.5" customHeight="1">
      <c r="A328" s="164"/>
      <c r="B328" s="18"/>
      <c r="C328" s="170"/>
      <c r="D328" s="20" t="s">
        <v>1891</v>
      </c>
    </row>
    <row r="329" spans="1:4" ht="16.5" customHeight="1">
      <c r="A329" s="164"/>
      <c r="B329" s="18"/>
      <c r="C329" s="170"/>
      <c r="D329" s="20" t="s">
        <v>1892</v>
      </c>
    </row>
    <row r="330" spans="1:4" ht="16.5" customHeight="1">
      <c r="A330" s="164"/>
      <c r="B330" s="18"/>
      <c r="C330" s="170"/>
      <c r="D330" s="20" t="s">
        <v>1893</v>
      </c>
    </row>
    <row r="331" spans="1:4" ht="16.5" customHeight="1">
      <c r="A331" s="164"/>
      <c r="B331" s="18"/>
      <c r="C331" s="170"/>
      <c r="D331" s="20" t="s">
        <v>1867</v>
      </c>
    </row>
    <row r="332" spans="1:4" ht="16.5" customHeight="1">
      <c r="A332" s="164"/>
      <c r="B332" s="18"/>
      <c r="C332" s="170"/>
      <c r="D332" s="20" t="s">
        <v>1894</v>
      </c>
    </row>
    <row r="333" spans="1:4" ht="16.5" customHeight="1">
      <c r="A333" s="164"/>
      <c r="B333" s="18"/>
      <c r="C333" s="170"/>
      <c r="D333" s="20" t="s">
        <v>1895</v>
      </c>
    </row>
    <row r="334" spans="1:4" ht="16.5" customHeight="1">
      <c r="A334" s="164"/>
      <c r="B334" s="18"/>
      <c r="C334" s="170"/>
      <c r="D334" s="20" t="s">
        <v>1896</v>
      </c>
    </row>
    <row r="335" spans="1:4" s="162" customFormat="1" ht="16.5" customHeight="1">
      <c r="A335" s="164">
        <v>20</v>
      </c>
      <c r="B335" s="163"/>
      <c r="C335" s="171" t="s">
        <v>33</v>
      </c>
      <c r="D335" s="166">
        <v>8</v>
      </c>
    </row>
    <row r="336" spans="1:4" ht="16.5" customHeight="1">
      <c r="A336" s="164"/>
      <c r="B336" s="18"/>
      <c r="C336" s="170"/>
      <c r="D336" s="20" t="s">
        <v>1897</v>
      </c>
    </row>
    <row r="337" spans="1:4" ht="16.5" customHeight="1">
      <c r="A337" s="164"/>
      <c r="B337" s="18"/>
      <c r="C337" s="170"/>
      <c r="D337" s="20" t="s">
        <v>918</v>
      </c>
    </row>
    <row r="338" spans="1:4" ht="16.5" customHeight="1">
      <c r="A338" s="164"/>
      <c r="B338" s="18"/>
      <c r="C338" s="170"/>
      <c r="D338" s="20" t="s">
        <v>1898</v>
      </c>
    </row>
    <row r="339" spans="1:4" s="162" customFormat="1" ht="16.5" customHeight="1">
      <c r="A339" s="164"/>
      <c r="B339" s="163"/>
      <c r="C339" s="170"/>
      <c r="D339" s="20" t="s">
        <v>1899</v>
      </c>
    </row>
    <row r="340" spans="1:4" ht="16.5" customHeight="1">
      <c r="A340" s="164"/>
      <c r="B340" s="18"/>
      <c r="C340" s="170"/>
      <c r="D340" s="20" t="s">
        <v>1900</v>
      </c>
    </row>
    <row r="341" spans="1:4" ht="16.5" customHeight="1">
      <c r="A341" s="164"/>
      <c r="B341" s="18"/>
      <c r="C341" s="170"/>
      <c r="D341" s="20" t="s">
        <v>1901</v>
      </c>
    </row>
    <row r="342" spans="1:4" ht="16.5" customHeight="1">
      <c r="A342" s="164"/>
      <c r="B342" s="18"/>
      <c r="C342" s="170"/>
      <c r="D342" s="20" t="s">
        <v>1902</v>
      </c>
    </row>
    <row r="343" spans="1:4" s="162" customFormat="1" ht="16.5" customHeight="1">
      <c r="A343" s="164"/>
      <c r="B343" s="163"/>
      <c r="C343" s="170"/>
      <c r="D343" s="20" t="s">
        <v>1903</v>
      </c>
    </row>
    <row r="344" spans="1:4" s="162" customFormat="1" ht="16.5" customHeight="1">
      <c r="A344" s="164">
        <v>21</v>
      </c>
      <c r="B344" s="163"/>
      <c r="C344" s="171" t="s">
        <v>936</v>
      </c>
      <c r="D344" s="166">
        <v>9</v>
      </c>
    </row>
    <row r="345" spans="1:4" ht="16.5" customHeight="1">
      <c r="A345" s="164"/>
      <c r="B345" s="18"/>
      <c r="C345" s="170"/>
      <c r="D345" s="20" t="s">
        <v>1904</v>
      </c>
    </row>
    <row r="346" spans="1:4" ht="16.5" customHeight="1">
      <c r="A346" s="164"/>
      <c r="B346" s="18"/>
      <c r="C346" s="170"/>
      <c r="D346" s="20" t="s">
        <v>1905</v>
      </c>
    </row>
    <row r="347" spans="1:4" ht="16.5" customHeight="1">
      <c r="A347" s="164"/>
      <c r="B347" s="18"/>
      <c r="C347" s="170"/>
      <c r="D347" s="20" t="s">
        <v>1906</v>
      </c>
    </row>
    <row r="348" spans="1:4" s="162" customFormat="1" ht="16.5" customHeight="1">
      <c r="A348" s="164"/>
      <c r="B348" s="163"/>
      <c r="C348" s="170"/>
      <c r="D348" s="20" t="s">
        <v>1907</v>
      </c>
    </row>
    <row r="349" spans="1:4" ht="16.5" customHeight="1">
      <c r="A349" s="164"/>
      <c r="B349" s="18"/>
      <c r="C349" s="170"/>
      <c r="D349" s="20" t="s">
        <v>1910</v>
      </c>
    </row>
    <row r="350" spans="1:4" ht="16.5" customHeight="1">
      <c r="A350" s="164"/>
      <c r="B350" s="18"/>
      <c r="C350" s="170"/>
      <c r="D350" s="20" t="s">
        <v>1908</v>
      </c>
    </row>
    <row r="351" spans="1:4" ht="16.5" customHeight="1">
      <c r="A351" s="164"/>
      <c r="B351" s="18"/>
      <c r="C351" s="170"/>
      <c r="D351" s="20" t="s">
        <v>1909</v>
      </c>
    </row>
    <row r="352" spans="1:4" ht="16.5" customHeight="1">
      <c r="A352" s="164"/>
      <c r="B352" s="18"/>
      <c r="C352" s="170"/>
      <c r="D352" s="20" t="s">
        <v>1911</v>
      </c>
    </row>
    <row r="353" spans="1:4" ht="16.5" customHeight="1">
      <c r="A353" s="164"/>
      <c r="B353" s="18"/>
      <c r="C353" s="170"/>
      <c r="D353" s="20" t="s">
        <v>903</v>
      </c>
    </row>
    <row r="354" spans="1:4" s="162" customFormat="1" ht="16.5" customHeight="1">
      <c r="A354" s="164">
        <v>22</v>
      </c>
      <c r="B354" s="163"/>
      <c r="C354" s="165" t="s">
        <v>36</v>
      </c>
      <c r="D354" s="166">
        <v>6</v>
      </c>
    </row>
    <row r="355" spans="1:4" ht="16.5" customHeight="1">
      <c r="A355" s="164"/>
      <c r="B355" s="18"/>
      <c r="C355" s="170"/>
      <c r="D355" s="20" t="s">
        <v>1912</v>
      </c>
    </row>
    <row r="356" spans="1:4" ht="16.5" customHeight="1">
      <c r="A356" s="164"/>
      <c r="B356" s="18"/>
      <c r="C356" s="170"/>
      <c r="D356" s="20" t="s">
        <v>933</v>
      </c>
    </row>
    <row r="357" spans="1:4" ht="16.5" customHeight="1">
      <c r="A357" s="164"/>
      <c r="B357" s="18"/>
      <c r="C357" s="170"/>
      <c r="D357" s="20" t="s">
        <v>932</v>
      </c>
    </row>
    <row r="358" spans="1:4" s="162" customFormat="1" ht="16.5" customHeight="1">
      <c r="A358" s="164"/>
      <c r="B358" s="163"/>
      <c r="C358" s="170"/>
      <c r="D358" s="20" t="s">
        <v>931</v>
      </c>
    </row>
    <row r="359" spans="1:4" ht="16.5" customHeight="1">
      <c r="A359" s="164"/>
      <c r="B359" s="18"/>
      <c r="C359" s="170"/>
      <c r="D359" s="20" t="s">
        <v>1913</v>
      </c>
    </row>
    <row r="360" spans="1:4" ht="16.5" customHeight="1">
      <c r="A360" s="164"/>
      <c r="B360" s="18"/>
      <c r="C360" s="170"/>
      <c r="D360" s="20" t="s">
        <v>929</v>
      </c>
    </row>
    <row r="361" spans="1:4" s="162" customFormat="1" ht="16.5" customHeight="1">
      <c r="A361" s="167" t="s">
        <v>7</v>
      </c>
      <c r="B361" s="167" t="s">
        <v>322</v>
      </c>
      <c r="C361" s="172"/>
      <c r="D361" s="173">
        <f>D362+D374+D378+D383+D389+D393+D397+D404+D410+D419+D426+D432+D439+D446+D453+D461+D469+D475+D489+D495+D508</f>
        <v>131</v>
      </c>
    </row>
    <row r="362" spans="1:4" s="162" customFormat="1" ht="16.5" customHeight="1">
      <c r="A362" s="164">
        <v>1</v>
      </c>
      <c r="B362" s="163"/>
      <c r="C362" s="165" t="s">
        <v>1019</v>
      </c>
      <c r="D362" s="166">
        <v>11</v>
      </c>
    </row>
    <row r="363" spans="1:4" ht="16.5" customHeight="1">
      <c r="A363" s="164"/>
      <c r="B363" s="18"/>
      <c r="C363" s="170"/>
      <c r="D363" s="170" t="s">
        <v>964</v>
      </c>
    </row>
    <row r="364" spans="1:4" ht="16.5" customHeight="1">
      <c r="A364" s="164"/>
      <c r="B364" s="18"/>
      <c r="C364" s="170"/>
      <c r="D364" s="170" t="s">
        <v>965</v>
      </c>
    </row>
    <row r="365" spans="1:4" ht="16.5" customHeight="1">
      <c r="A365" s="164"/>
      <c r="B365" s="18"/>
      <c r="C365" s="170"/>
      <c r="D365" s="170" t="s">
        <v>966</v>
      </c>
    </row>
    <row r="366" spans="1:4" ht="16.5" customHeight="1">
      <c r="A366" s="164"/>
      <c r="B366" s="18"/>
      <c r="C366" s="170"/>
      <c r="D366" s="170" t="s">
        <v>967</v>
      </c>
    </row>
    <row r="367" spans="1:4" ht="16.5" customHeight="1">
      <c r="A367" s="164"/>
      <c r="B367" s="18"/>
      <c r="C367" s="170"/>
      <c r="D367" s="170" t="s">
        <v>968</v>
      </c>
    </row>
    <row r="368" spans="1:4" ht="16.5" customHeight="1">
      <c r="A368" s="164"/>
      <c r="B368" s="18"/>
      <c r="C368" s="170"/>
      <c r="D368" s="170" t="s">
        <v>969</v>
      </c>
    </row>
    <row r="369" spans="1:4" ht="16.5" customHeight="1">
      <c r="A369" s="164"/>
      <c r="B369" s="18"/>
      <c r="C369" s="170"/>
      <c r="D369" s="170" t="s">
        <v>970</v>
      </c>
    </row>
    <row r="370" spans="1:4" ht="16.5" customHeight="1">
      <c r="A370" s="164"/>
      <c r="B370" s="18"/>
      <c r="C370" s="170"/>
      <c r="D370" s="170" t="s">
        <v>971</v>
      </c>
    </row>
    <row r="371" spans="1:4" ht="16.5" customHeight="1">
      <c r="A371" s="164"/>
      <c r="B371" s="18"/>
      <c r="C371" s="170"/>
      <c r="D371" s="170" t="s">
        <v>972</v>
      </c>
    </row>
    <row r="372" spans="1:4" ht="16.5" customHeight="1">
      <c r="A372" s="164"/>
      <c r="B372" s="18"/>
      <c r="C372" s="170"/>
      <c r="D372" s="170" t="s">
        <v>975</v>
      </c>
    </row>
    <row r="373" spans="1:4" ht="16.5" customHeight="1">
      <c r="A373" s="164"/>
      <c r="B373" s="18"/>
      <c r="C373" s="170"/>
      <c r="D373" s="170" t="s">
        <v>980</v>
      </c>
    </row>
    <row r="374" spans="1:4" s="162" customFormat="1" ht="16.5" customHeight="1">
      <c r="A374" s="164">
        <v>2</v>
      </c>
      <c r="B374" s="163"/>
      <c r="C374" s="165" t="s">
        <v>1020</v>
      </c>
      <c r="D374" s="166">
        <v>3</v>
      </c>
    </row>
    <row r="375" spans="1:4" ht="16.5" customHeight="1">
      <c r="A375" s="164"/>
      <c r="B375" s="18"/>
      <c r="C375" s="170"/>
      <c r="D375" s="170" t="s">
        <v>1021</v>
      </c>
    </row>
    <row r="376" spans="1:4" ht="16.5" customHeight="1">
      <c r="A376" s="164"/>
      <c r="B376" s="18"/>
      <c r="C376" s="170"/>
      <c r="D376" s="170" t="s">
        <v>1022</v>
      </c>
    </row>
    <row r="377" spans="1:4" ht="16.5" customHeight="1">
      <c r="A377" s="164"/>
      <c r="B377" s="18"/>
      <c r="C377" s="170"/>
      <c r="D377" s="170" t="s">
        <v>1023</v>
      </c>
    </row>
    <row r="378" spans="1:4" s="162" customFormat="1" ht="16.5" customHeight="1">
      <c r="A378" s="164">
        <v>3</v>
      </c>
      <c r="B378" s="163"/>
      <c r="C378" s="165" t="s">
        <v>1024</v>
      </c>
      <c r="D378" s="166">
        <v>4</v>
      </c>
    </row>
    <row r="379" spans="1:4" ht="16.5" customHeight="1">
      <c r="A379" s="164"/>
      <c r="B379" s="18"/>
      <c r="C379" s="170"/>
      <c r="D379" s="170" t="s">
        <v>1025</v>
      </c>
    </row>
    <row r="380" spans="1:4" ht="16.5" customHeight="1">
      <c r="A380" s="164"/>
      <c r="B380" s="18"/>
      <c r="C380" s="170"/>
      <c r="D380" s="170" t="s">
        <v>1026</v>
      </c>
    </row>
    <row r="381" spans="1:4" ht="16.5" customHeight="1">
      <c r="A381" s="164"/>
      <c r="B381" s="18"/>
      <c r="C381" s="170"/>
      <c r="D381" s="170" t="s">
        <v>1027</v>
      </c>
    </row>
    <row r="382" spans="1:4" ht="16.5" customHeight="1">
      <c r="A382" s="164"/>
      <c r="B382" s="18"/>
      <c r="C382" s="170"/>
      <c r="D382" s="170" t="s">
        <v>1028</v>
      </c>
    </row>
    <row r="383" spans="1:4" s="162" customFormat="1" ht="16.5" customHeight="1">
      <c r="A383" s="164">
        <v>4</v>
      </c>
      <c r="B383" s="163"/>
      <c r="C383" s="165" t="s">
        <v>1029</v>
      </c>
      <c r="D383" s="166">
        <v>5</v>
      </c>
    </row>
    <row r="384" spans="1:4" ht="16.5" customHeight="1">
      <c r="A384" s="164"/>
      <c r="B384" s="18"/>
      <c r="C384" s="170"/>
      <c r="D384" s="170" t="s">
        <v>1030</v>
      </c>
    </row>
    <row r="385" spans="1:4" ht="16.5" customHeight="1">
      <c r="A385" s="164"/>
      <c r="B385" s="18"/>
      <c r="C385" s="170"/>
      <c r="D385" s="170" t="s">
        <v>1031</v>
      </c>
    </row>
    <row r="386" spans="1:4" ht="16.5" customHeight="1">
      <c r="A386" s="164"/>
      <c r="B386" s="18"/>
      <c r="C386" s="170"/>
      <c r="D386" s="170" t="s">
        <v>1032</v>
      </c>
    </row>
    <row r="387" spans="1:4" ht="16.5" customHeight="1">
      <c r="A387" s="164"/>
      <c r="B387" s="18"/>
      <c r="C387" s="170"/>
      <c r="D387" s="170" t="s">
        <v>1033</v>
      </c>
    </row>
    <row r="388" spans="1:4" ht="16.5" customHeight="1">
      <c r="A388" s="164"/>
      <c r="B388" s="18"/>
      <c r="C388" s="170"/>
      <c r="D388" s="170" t="s">
        <v>1034</v>
      </c>
    </row>
    <row r="389" spans="1:4" s="162" customFormat="1" ht="16.5" customHeight="1">
      <c r="A389" s="164">
        <v>5</v>
      </c>
      <c r="B389" s="163"/>
      <c r="C389" s="165" t="s">
        <v>1035</v>
      </c>
      <c r="D389" s="166">
        <v>3</v>
      </c>
    </row>
    <row r="390" spans="1:4" ht="16.5" customHeight="1">
      <c r="A390" s="164"/>
      <c r="B390" s="18"/>
      <c r="C390" s="170"/>
      <c r="D390" s="170" t="s">
        <v>1036</v>
      </c>
    </row>
    <row r="391" spans="1:4" ht="16.5" customHeight="1">
      <c r="A391" s="164"/>
      <c r="B391" s="18"/>
      <c r="C391" s="170"/>
      <c r="D391" s="170" t="s">
        <v>1037</v>
      </c>
    </row>
    <row r="392" spans="1:4" ht="16.5" customHeight="1">
      <c r="A392" s="164"/>
      <c r="B392" s="18"/>
      <c r="C392" s="170"/>
      <c r="D392" s="170" t="s">
        <v>1038</v>
      </c>
    </row>
    <row r="393" spans="1:4" s="162" customFormat="1" ht="16.5" customHeight="1">
      <c r="A393" s="164">
        <v>6</v>
      </c>
      <c r="B393" s="163"/>
      <c r="C393" s="165" t="s">
        <v>1039</v>
      </c>
      <c r="D393" s="166">
        <v>3</v>
      </c>
    </row>
    <row r="394" spans="1:4" ht="16.5" customHeight="1">
      <c r="A394" s="164"/>
      <c r="B394" s="18"/>
      <c r="C394" s="170"/>
      <c r="D394" s="170" t="s">
        <v>1040</v>
      </c>
    </row>
    <row r="395" spans="1:4" ht="16.5" customHeight="1">
      <c r="A395" s="164"/>
      <c r="B395" s="18"/>
      <c r="C395" s="170"/>
      <c r="D395" s="170" t="s">
        <v>1041</v>
      </c>
    </row>
    <row r="396" spans="1:4" ht="16.5" customHeight="1">
      <c r="A396" s="164"/>
      <c r="B396" s="18"/>
      <c r="C396" s="170"/>
      <c r="D396" s="170" t="s">
        <v>1042</v>
      </c>
    </row>
    <row r="397" spans="1:4" s="162" customFormat="1" ht="16.5" customHeight="1">
      <c r="A397" s="164">
        <v>7</v>
      </c>
      <c r="B397" s="163"/>
      <c r="C397" s="165" t="s">
        <v>1043</v>
      </c>
      <c r="D397" s="166">
        <v>6</v>
      </c>
    </row>
    <row r="398" spans="1:4" ht="16.5" customHeight="1">
      <c r="A398" s="164"/>
      <c r="B398" s="18"/>
      <c r="C398" s="170"/>
      <c r="D398" s="170" t="s">
        <v>1044</v>
      </c>
    </row>
    <row r="399" spans="1:4" ht="16.5" customHeight="1">
      <c r="A399" s="164"/>
      <c r="B399" s="18"/>
      <c r="C399" s="170"/>
      <c r="D399" s="170" t="s">
        <v>1045</v>
      </c>
    </row>
    <row r="400" spans="1:4" ht="16.5" customHeight="1">
      <c r="A400" s="164"/>
      <c r="B400" s="18"/>
      <c r="C400" s="170"/>
      <c r="D400" s="170" t="s">
        <v>1046</v>
      </c>
    </row>
    <row r="401" spans="1:4" ht="16.5" customHeight="1">
      <c r="A401" s="164"/>
      <c r="B401" s="18"/>
      <c r="C401" s="170"/>
      <c r="D401" s="170" t="s">
        <v>1047</v>
      </c>
    </row>
    <row r="402" spans="1:4" ht="16.5" customHeight="1">
      <c r="A402" s="164"/>
      <c r="B402" s="18"/>
      <c r="C402" s="170"/>
      <c r="D402" s="170" t="s">
        <v>1048</v>
      </c>
    </row>
    <row r="403" spans="1:4" ht="16.5" customHeight="1">
      <c r="A403" s="164"/>
      <c r="B403" s="18"/>
      <c r="C403" s="170"/>
      <c r="D403" s="170" t="s">
        <v>1049</v>
      </c>
    </row>
    <row r="404" spans="1:4" s="162" customFormat="1" ht="16.5" customHeight="1">
      <c r="A404" s="164">
        <v>8</v>
      </c>
      <c r="B404" s="163"/>
      <c r="C404" s="165" t="s">
        <v>1050</v>
      </c>
      <c r="D404" s="166">
        <v>5</v>
      </c>
    </row>
    <row r="405" spans="1:4" ht="16.5" customHeight="1">
      <c r="A405" s="164"/>
      <c r="B405" s="18"/>
      <c r="C405" s="170"/>
      <c r="D405" s="170" t="s">
        <v>1051</v>
      </c>
    </row>
    <row r="406" spans="1:4" ht="16.5" customHeight="1">
      <c r="A406" s="164"/>
      <c r="B406" s="18"/>
      <c r="C406" s="170"/>
      <c r="D406" s="170" t="s">
        <v>1052</v>
      </c>
    </row>
    <row r="407" spans="1:4" ht="16.5" customHeight="1">
      <c r="A407" s="164"/>
      <c r="B407" s="18"/>
      <c r="C407" s="170"/>
      <c r="D407" s="170" t="s">
        <v>1053</v>
      </c>
    </row>
    <row r="408" spans="1:4" ht="16.5" customHeight="1">
      <c r="A408" s="164"/>
      <c r="B408" s="18"/>
      <c r="C408" s="170"/>
      <c r="D408" s="170" t="s">
        <v>1054</v>
      </c>
    </row>
    <row r="409" spans="1:4" ht="16.5" customHeight="1">
      <c r="A409" s="164"/>
      <c r="B409" s="18"/>
      <c r="C409" s="170"/>
      <c r="D409" s="170" t="s">
        <v>1055</v>
      </c>
    </row>
    <row r="410" spans="1:4" s="162" customFormat="1" ht="16.5" customHeight="1">
      <c r="A410" s="164">
        <v>9</v>
      </c>
      <c r="B410" s="163"/>
      <c r="C410" s="165" t="s">
        <v>1056</v>
      </c>
      <c r="D410" s="166">
        <v>8</v>
      </c>
    </row>
    <row r="411" spans="1:4" ht="16.5" customHeight="1">
      <c r="A411" s="164"/>
      <c r="B411" s="18"/>
      <c r="C411" s="170"/>
      <c r="D411" s="170" t="s">
        <v>964</v>
      </c>
    </row>
    <row r="412" spans="1:4" ht="16.5" customHeight="1">
      <c r="A412" s="164"/>
      <c r="B412" s="18"/>
      <c r="C412" s="170"/>
      <c r="D412" s="170" t="s">
        <v>965</v>
      </c>
    </row>
    <row r="413" spans="1:4" ht="16.5" customHeight="1">
      <c r="A413" s="164"/>
      <c r="B413" s="18"/>
      <c r="C413" s="170"/>
      <c r="D413" s="170" t="s">
        <v>966</v>
      </c>
    </row>
    <row r="414" spans="1:4" ht="16.5" customHeight="1">
      <c r="A414" s="164"/>
      <c r="B414" s="18"/>
      <c r="C414" s="170"/>
      <c r="D414" s="170" t="s">
        <v>967</v>
      </c>
    </row>
    <row r="415" spans="1:4" ht="16.5" customHeight="1">
      <c r="A415" s="164"/>
      <c r="B415" s="18"/>
      <c r="C415" s="170"/>
      <c r="D415" s="170" t="s">
        <v>968</v>
      </c>
    </row>
    <row r="416" spans="1:4" ht="16.5" customHeight="1">
      <c r="A416" s="164"/>
      <c r="B416" s="18"/>
      <c r="C416" s="170"/>
      <c r="D416" s="170" t="s">
        <v>969</v>
      </c>
    </row>
    <row r="417" spans="1:4" ht="16.5" customHeight="1">
      <c r="A417" s="164"/>
      <c r="B417" s="18"/>
      <c r="C417" s="170"/>
      <c r="D417" s="170" t="s">
        <v>970</v>
      </c>
    </row>
    <row r="418" spans="1:4" ht="16.5" customHeight="1">
      <c r="A418" s="164"/>
      <c r="B418" s="18"/>
      <c r="C418" s="170"/>
      <c r="D418" s="170" t="s">
        <v>971</v>
      </c>
    </row>
    <row r="419" spans="1:4" s="162" customFormat="1" ht="16.5" customHeight="1">
      <c r="A419" s="164">
        <v>10</v>
      </c>
      <c r="B419" s="163"/>
      <c r="C419" s="165" t="s">
        <v>1057</v>
      </c>
      <c r="D419" s="166">
        <v>6</v>
      </c>
    </row>
    <row r="420" spans="1:4" ht="16.5" customHeight="1">
      <c r="A420" s="164"/>
      <c r="B420" s="18"/>
      <c r="C420" s="170"/>
      <c r="D420" s="170" t="s">
        <v>1058</v>
      </c>
    </row>
    <row r="421" spans="1:4" ht="16.5" customHeight="1">
      <c r="A421" s="164"/>
      <c r="B421" s="18"/>
      <c r="C421" s="170"/>
      <c r="D421" s="170" t="s">
        <v>1059</v>
      </c>
    </row>
    <row r="422" spans="1:4" ht="16.5" customHeight="1">
      <c r="A422" s="164"/>
      <c r="B422" s="18"/>
      <c r="C422" s="170"/>
      <c r="D422" s="170" t="s">
        <v>1060</v>
      </c>
    </row>
    <row r="423" spans="1:4" ht="16.5" customHeight="1">
      <c r="A423" s="164"/>
      <c r="B423" s="18"/>
      <c r="C423" s="170"/>
      <c r="D423" s="170" t="s">
        <v>1061</v>
      </c>
    </row>
    <row r="424" spans="1:4" ht="16.5" customHeight="1">
      <c r="A424" s="164"/>
      <c r="B424" s="18"/>
      <c r="C424" s="170"/>
      <c r="D424" s="170" t="s">
        <v>893</v>
      </c>
    </row>
    <row r="425" spans="1:4" ht="16.5" customHeight="1">
      <c r="A425" s="164"/>
      <c r="B425" s="18"/>
      <c r="C425" s="170"/>
      <c r="D425" s="170" t="s">
        <v>1062</v>
      </c>
    </row>
    <row r="426" spans="1:4" s="162" customFormat="1" ht="16.5" customHeight="1">
      <c r="A426" s="164">
        <v>11</v>
      </c>
      <c r="B426" s="163"/>
      <c r="C426" s="165" t="s">
        <v>1063</v>
      </c>
      <c r="D426" s="166">
        <v>5</v>
      </c>
    </row>
    <row r="427" spans="1:4" ht="16.5" customHeight="1">
      <c r="A427" s="164"/>
      <c r="B427" s="18"/>
      <c r="C427" s="170"/>
      <c r="D427" s="170" t="s">
        <v>1064</v>
      </c>
    </row>
    <row r="428" spans="1:4" ht="16.5" customHeight="1">
      <c r="A428" s="164"/>
      <c r="B428" s="18"/>
      <c r="C428" s="170"/>
      <c r="D428" s="170" t="s">
        <v>1065</v>
      </c>
    </row>
    <row r="429" spans="1:4" ht="16.5" customHeight="1">
      <c r="A429" s="164"/>
      <c r="B429" s="18"/>
      <c r="C429" s="170"/>
      <c r="D429" s="170" t="s">
        <v>1066</v>
      </c>
    </row>
    <row r="430" spans="1:4" ht="16.5" customHeight="1">
      <c r="A430" s="164"/>
      <c r="B430" s="18"/>
      <c r="C430" s="170"/>
      <c r="D430" s="170" t="s">
        <v>1067</v>
      </c>
    </row>
    <row r="431" spans="1:4" ht="16.5" customHeight="1">
      <c r="A431" s="164"/>
      <c r="B431" s="18"/>
      <c r="C431" s="170"/>
      <c r="D431" s="170" t="s">
        <v>1068</v>
      </c>
    </row>
    <row r="432" spans="1:4" s="162" customFormat="1" ht="16.5" customHeight="1">
      <c r="A432" s="164">
        <v>12</v>
      </c>
      <c r="B432" s="163"/>
      <c r="C432" s="165" t="s">
        <v>1069</v>
      </c>
      <c r="D432" s="166">
        <v>6</v>
      </c>
    </row>
    <row r="433" spans="1:4" ht="16.5" customHeight="1">
      <c r="A433" s="164"/>
      <c r="B433" s="18"/>
      <c r="C433" s="170"/>
      <c r="D433" s="170" t="s">
        <v>1070</v>
      </c>
    </row>
    <row r="434" spans="1:4" ht="16.5" customHeight="1">
      <c r="A434" s="164"/>
      <c r="B434" s="18"/>
      <c r="C434" s="170"/>
      <c r="D434" s="170" t="s">
        <v>1071</v>
      </c>
    </row>
    <row r="435" spans="1:4" ht="16.5" customHeight="1">
      <c r="A435" s="164"/>
      <c r="B435" s="18"/>
      <c r="C435" s="170"/>
      <c r="D435" s="170" t="s">
        <v>1072</v>
      </c>
    </row>
    <row r="436" spans="1:4" ht="16.5" customHeight="1">
      <c r="A436" s="164"/>
      <c r="B436" s="18"/>
      <c r="C436" s="170"/>
      <c r="D436" s="170" t="s">
        <v>1073</v>
      </c>
    </row>
    <row r="437" spans="1:4" ht="16.5" customHeight="1">
      <c r="A437" s="164"/>
      <c r="B437" s="18"/>
      <c r="C437" s="170"/>
      <c r="D437" s="170" t="s">
        <v>1074</v>
      </c>
    </row>
    <row r="438" spans="1:4" ht="16.5" customHeight="1">
      <c r="A438" s="164"/>
      <c r="B438" s="18"/>
      <c r="C438" s="170"/>
      <c r="D438" s="170" t="s">
        <v>1075</v>
      </c>
    </row>
    <row r="439" spans="1:4" s="162" customFormat="1" ht="16.5" customHeight="1">
      <c r="A439" s="164">
        <v>13</v>
      </c>
      <c r="B439" s="163"/>
      <c r="C439" s="165" t="s">
        <v>1076</v>
      </c>
      <c r="D439" s="166">
        <v>6</v>
      </c>
    </row>
    <row r="440" spans="1:4" ht="16.5" customHeight="1">
      <c r="A440" s="164"/>
      <c r="B440" s="18"/>
      <c r="C440" s="170"/>
      <c r="D440" s="170" t="s">
        <v>1077</v>
      </c>
    </row>
    <row r="441" spans="1:4" ht="16.5" customHeight="1">
      <c r="A441" s="164"/>
      <c r="B441" s="18"/>
      <c r="C441" s="170"/>
      <c r="D441" s="170" t="s">
        <v>1078</v>
      </c>
    </row>
    <row r="442" spans="1:4" ht="16.5" customHeight="1">
      <c r="A442" s="164"/>
      <c r="B442" s="18"/>
      <c r="C442" s="170"/>
      <c r="D442" s="170" t="s">
        <v>1079</v>
      </c>
    </row>
    <row r="443" spans="1:4" ht="16.5" customHeight="1">
      <c r="A443" s="164"/>
      <c r="B443" s="18"/>
      <c r="C443" s="170"/>
      <c r="D443" s="170" t="s">
        <v>1080</v>
      </c>
    </row>
    <row r="444" spans="1:4" ht="16.5" customHeight="1">
      <c r="A444" s="164"/>
      <c r="B444" s="18"/>
      <c r="C444" s="170"/>
      <c r="D444" s="170" t="s">
        <v>1081</v>
      </c>
    </row>
    <row r="445" spans="1:4" ht="16.5" customHeight="1">
      <c r="A445" s="164"/>
      <c r="B445" s="18"/>
      <c r="C445" s="170"/>
      <c r="D445" s="170" t="s">
        <v>1082</v>
      </c>
    </row>
    <row r="446" spans="1:4" s="162" customFormat="1" ht="16.5" customHeight="1">
      <c r="A446" s="164">
        <v>14</v>
      </c>
      <c r="B446" s="163"/>
      <c r="C446" s="165" t="s">
        <v>1083</v>
      </c>
      <c r="D446" s="166">
        <v>6</v>
      </c>
    </row>
    <row r="447" spans="1:4" ht="16.5" customHeight="1">
      <c r="A447" s="164"/>
      <c r="B447" s="18"/>
      <c r="C447" s="170"/>
      <c r="D447" s="170" t="s">
        <v>1084</v>
      </c>
    </row>
    <row r="448" spans="1:4" ht="16.5" customHeight="1">
      <c r="A448" s="164"/>
      <c r="B448" s="18"/>
      <c r="C448" s="170"/>
      <c r="D448" s="170" t="s">
        <v>1085</v>
      </c>
    </row>
    <row r="449" spans="1:4" ht="16.5" customHeight="1">
      <c r="A449" s="164"/>
      <c r="B449" s="18"/>
      <c r="C449" s="170"/>
      <c r="D449" s="170" t="s">
        <v>1086</v>
      </c>
    </row>
    <row r="450" spans="1:4" ht="16.5" customHeight="1">
      <c r="A450" s="164"/>
      <c r="B450" s="18"/>
      <c r="C450" s="170"/>
      <c r="D450" s="170" t="s">
        <v>1087</v>
      </c>
    </row>
    <row r="451" spans="1:4" ht="16.5" customHeight="1">
      <c r="A451" s="164"/>
      <c r="B451" s="18"/>
      <c r="C451" s="170"/>
      <c r="D451" s="170" t="s">
        <v>1088</v>
      </c>
    </row>
    <row r="452" spans="1:4" ht="16.5" customHeight="1">
      <c r="A452" s="164"/>
      <c r="B452" s="18"/>
      <c r="C452" s="170"/>
      <c r="D452" s="170" t="s">
        <v>1089</v>
      </c>
    </row>
    <row r="453" spans="1:4" s="162" customFormat="1" ht="16.5" customHeight="1">
      <c r="A453" s="164">
        <v>15</v>
      </c>
      <c r="B453" s="163"/>
      <c r="C453" s="165" t="s">
        <v>1090</v>
      </c>
      <c r="D453" s="166">
        <v>7</v>
      </c>
    </row>
    <row r="454" spans="1:4" ht="16.5" customHeight="1">
      <c r="A454" s="164"/>
      <c r="B454" s="18"/>
      <c r="C454" s="170"/>
      <c r="D454" s="170" t="s">
        <v>1091</v>
      </c>
    </row>
    <row r="455" spans="1:4" ht="16.5" customHeight="1">
      <c r="A455" s="164"/>
      <c r="B455" s="18"/>
      <c r="C455" s="170"/>
      <c r="D455" s="170" t="s">
        <v>1092</v>
      </c>
    </row>
    <row r="456" spans="1:4" ht="16.5" customHeight="1">
      <c r="A456" s="164"/>
      <c r="B456" s="18"/>
      <c r="C456" s="170"/>
      <c r="D456" s="170" t="s">
        <v>1093</v>
      </c>
    </row>
    <row r="457" spans="1:4" ht="16.5" customHeight="1">
      <c r="A457" s="164"/>
      <c r="B457" s="18"/>
      <c r="C457" s="170"/>
      <c r="D457" s="170" t="s">
        <v>1094</v>
      </c>
    </row>
    <row r="458" spans="1:4" ht="16.5" customHeight="1">
      <c r="A458" s="164"/>
      <c r="B458" s="18"/>
      <c r="C458" s="170"/>
      <c r="D458" s="170" t="s">
        <v>1095</v>
      </c>
    </row>
    <row r="459" spans="1:4" ht="16.5" customHeight="1">
      <c r="A459" s="164"/>
      <c r="B459" s="18"/>
      <c r="C459" s="170"/>
      <c r="D459" s="170" t="s">
        <v>1096</v>
      </c>
    </row>
    <row r="460" spans="1:4" ht="16.5" customHeight="1">
      <c r="A460" s="164"/>
      <c r="B460" s="18"/>
      <c r="C460" s="170"/>
      <c r="D460" s="170" t="s">
        <v>1097</v>
      </c>
    </row>
    <row r="461" spans="1:4" s="162" customFormat="1" ht="16.5" customHeight="1">
      <c r="A461" s="164">
        <v>16</v>
      </c>
      <c r="B461" s="163"/>
      <c r="C461" s="165" t="s">
        <v>899</v>
      </c>
      <c r="D461" s="166">
        <v>7</v>
      </c>
    </row>
    <row r="462" spans="1:4" ht="16.5" customHeight="1">
      <c r="A462" s="164"/>
      <c r="B462" s="18"/>
      <c r="C462" s="170"/>
      <c r="D462" s="170" t="s">
        <v>1098</v>
      </c>
    </row>
    <row r="463" spans="1:4" ht="16.5" customHeight="1">
      <c r="A463" s="164"/>
      <c r="B463" s="18"/>
      <c r="C463" s="170"/>
      <c r="D463" s="170" t="s">
        <v>1099</v>
      </c>
    </row>
    <row r="464" spans="1:4" ht="16.5" customHeight="1">
      <c r="A464" s="164"/>
      <c r="B464" s="18"/>
      <c r="C464" s="170"/>
      <c r="D464" s="170" t="s">
        <v>1100</v>
      </c>
    </row>
    <row r="465" spans="1:4" ht="16.5" customHeight="1">
      <c r="A465" s="164"/>
      <c r="B465" s="18"/>
      <c r="C465" s="170"/>
      <c r="D465" s="170" t="s">
        <v>1101</v>
      </c>
    </row>
    <row r="466" spans="1:4" ht="16.5" customHeight="1">
      <c r="A466" s="164"/>
      <c r="B466" s="18"/>
      <c r="C466" s="170"/>
      <c r="D466" s="170" t="s">
        <v>1102</v>
      </c>
    </row>
    <row r="467" spans="1:4" ht="16.5" customHeight="1">
      <c r="A467" s="164"/>
      <c r="B467" s="18"/>
      <c r="C467" s="170"/>
      <c r="D467" s="170" t="s">
        <v>1103</v>
      </c>
    </row>
    <row r="468" spans="1:4" ht="16.5" customHeight="1">
      <c r="A468" s="164"/>
      <c r="B468" s="18"/>
      <c r="C468" s="170"/>
      <c r="D468" s="170" t="s">
        <v>1104</v>
      </c>
    </row>
    <row r="469" spans="1:4" s="162" customFormat="1" ht="16.5" customHeight="1">
      <c r="A469" s="164">
        <v>17</v>
      </c>
      <c r="B469" s="163"/>
      <c r="C469" s="165" t="s">
        <v>909</v>
      </c>
      <c r="D469" s="166">
        <v>5</v>
      </c>
    </row>
    <row r="470" spans="1:4" ht="16.5" customHeight="1">
      <c r="A470" s="164"/>
      <c r="B470" s="18"/>
      <c r="C470" s="170"/>
      <c r="D470" s="170" t="s">
        <v>1105</v>
      </c>
    </row>
    <row r="471" spans="1:4" ht="16.5" customHeight="1">
      <c r="A471" s="164"/>
      <c r="B471" s="18"/>
      <c r="C471" s="170"/>
      <c r="D471" s="170" t="s">
        <v>1106</v>
      </c>
    </row>
    <row r="472" spans="1:4" ht="16.5" customHeight="1">
      <c r="A472" s="164"/>
      <c r="B472" s="18"/>
      <c r="C472" s="170"/>
      <c r="D472" s="170" t="s">
        <v>1107</v>
      </c>
    </row>
    <row r="473" spans="1:4" ht="16.5" customHeight="1">
      <c r="A473" s="164"/>
      <c r="B473" s="18"/>
      <c r="C473" s="170"/>
      <c r="D473" s="170" t="s">
        <v>1108</v>
      </c>
    </row>
    <row r="474" spans="1:4" ht="16.5" customHeight="1">
      <c r="A474" s="164"/>
      <c r="B474" s="18"/>
      <c r="C474" s="170"/>
      <c r="D474" s="170" t="s">
        <v>1109</v>
      </c>
    </row>
    <row r="475" spans="1:4" s="162" customFormat="1" ht="16.5" customHeight="1">
      <c r="A475" s="164">
        <v>18</v>
      </c>
      <c r="B475" s="163"/>
      <c r="C475" s="165" t="s">
        <v>1110</v>
      </c>
      <c r="D475" s="166">
        <v>13</v>
      </c>
    </row>
    <row r="476" spans="1:4" ht="16.5" customHeight="1">
      <c r="A476" s="164"/>
      <c r="B476" s="18"/>
      <c r="C476" s="170"/>
      <c r="D476" s="170" t="s">
        <v>1111</v>
      </c>
    </row>
    <row r="477" spans="1:4" ht="16.5" customHeight="1">
      <c r="A477" s="164"/>
      <c r="B477" s="18"/>
      <c r="C477" s="170"/>
      <c r="D477" s="170" t="s">
        <v>1112</v>
      </c>
    </row>
    <row r="478" spans="1:4" ht="16.5" customHeight="1">
      <c r="A478" s="164"/>
      <c r="B478" s="18"/>
      <c r="C478" s="170"/>
      <c r="D478" s="170" t="s">
        <v>1113</v>
      </c>
    </row>
    <row r="479" spans="1:4" ht="16.5" customHeight="1">
      <c r="A479" s="164"/>
      <c r="B479" s="18"/>
      <c r="C479" s="170"/>
      <c r="D479" s="170" t="s">
        <v>1114</v>
      </c>
    </row>
    <row r="480" spans="1:4" ht="16.5" customHeight="1">
      <c r="A480" s="164"/>
      <c r="B480" s="18"/>
      <c r="C480" s="170"/>
      <c r="D480" s="170" t="s">
        <v>1115</v>
      </c>
    </row>
    <row r="481" spans="1:4" ht="16.5" customHeight="1">
      <c r="A481" s="164"/>
      <c r="B481" s="18"/>
      <c r="C481" s="170"/>
      <c r="D481" s="170" t="s">
        <v>1116</v>
      </c>
    </row>
    <row r="482" spans="1:4" ht="16.5" customHeight="1">
      <c r="A482" s="164"/>
      <c r="B482" s="18"/>
      <c r="C482" s="170"/>
      <c r="D482" s="170" t="s">
        <v>1117</v>
      </c>
    </row>
    <row r="483" spans="1:4" ht="16.5" customHeight="1">
      <c r="A483" s="164"/>
      <c r="B483" s="18"/>
      <c r="C483" s="170"/>
      <c r="D483" s="170" t="s">
        <v>1118</v>
      </c>
    </row>
    <row r="484" spans="1:4" ht="16.5" customHeight="1">
      <c r="A484" s="164"/>
      <c r="B484" s="18"/>
      <c r="C484" s="170"/>
      <c r="D484" s="170" t="s">
        <v>1119</v>
      </c>
    </row>
    <row r="485" spans="1:4" ht="16.5" customHeight="1">
      <c r="A485" s="164"/>
      <c r="B485" s="18"/>
      <c r="C485" s="170"/>
      <c r="D485" s="170" t="s">
        <v>1120</v>
      </c>
    </row>
    <row r="486" spans="1:4" ht="16.5" customHeight="1">
      <c r="A486" s="164"/>
      <c r="B486" s="18"/>
      <c r="C486" s="170"/>
      <c r="D486" s="170" t="s">
        <v>1121</v>
      </c>
    </row>
    <row r="487" spans="1:4" ht="16.5" customHeight="1">
      <c r="A487" s="164"/>
      <c r="B487" s="18"/>
      <c r="C487" s="170"/>
      <c r="D487" s="170" t="s">
        <v>1075</v>
      </c>
    </row>
    <row r="488" spans="1:4" ht="16.5" customHeight="1">
      <c r="A488" s="164"/>
      <c r="B488" s="18"/>
      <c r="C488" s="170"/>
      <c r="D488" s="170" t="s">
        <v>1122</v>
      </c>
    </row>
    <row r="489" spans="1:4" s="162" customFormat="1" ht="16.5" customHeight="1">
      <c r="A489" s="164">
        <v>19</v>
      </c>
      <c r="B489" s="163"/>
      <c r="C489" s="165" t="s">
        <v>1123</v>
      </c>
      <c r="D489" s="166">
        <v>5</v>
      </c>
    </row>
    <row r="490" spans="1:4" ht="16.5" customHeight="1">
      <c r="A490" s="164"/>
      <c r="B490" s="18"/>
      <c r="C490" s="170"/>
      <c r="D490" s="170" t="s">
        <v>1124</v>
      </c>
    </row>
    <row r="491" spans="1:4" ht="16.5" customHeight="1">
      <c r="A491" s="164"/>
      <c r="B491" s="18"/>
      <c r="C491" s="170"/>
      <c r="D491" s="170" t="s">
        <v>1125</v>
      </c>
    </row>
    <row r="492" spans="1:4" ht="16.5" customHeight="1">
      <c r="A492" s="164"/>
      <c r="B492" s="18"/>
      <c r="C492" s="170"/>
      <c r="D492" s="170" t="s">
        <v>1126</v>
      </c>
    </row>
    <row r="493" spans="1:4" ht="16.5" customHeight="1">
      <c r="A493" s="164"/>
      <c r="B493" s="18"/>
      <c r="C493" s="170"/>
      <c r="D493" s="170" t="s">
        <v>1127</v>
      </c>
    </row>
    <row r="494" spans="1:4" ht="16.5" customHeight="1">
      <c r="A494" s="164"/>
      <c r="B494" s="18"/>
      <c r="C494" s="170"/>
      <c r="D494" s="170" t="s">
        <v>1128</v>
      </c>
    </row>
    <row r="495" spans="1:4" s="162" customFormat="1" ht="16.5" customHeight="1">
      <c r="A495" s="164">
        <v>20</v>
      </c>
      <c r="B495" s="163"/>
      <c r="C495" s="165" t="s">
        <v>1129</v>
      </c>
      <c r="D495" s="166">
        <v>12</v>
      </c>
    </row>
    <row r="496" spans="1:4" ht="16.5" customHeight="1">
      <c r="A496" s="164"/>
      <c r="B496" s="18"/>
      <c r="C496" s="170"/>
      <c r="D496" s="170" t="s">
        <v>1130</v>
      </c>
    </row>
    <row r="497" spans="1:4" ht="16.5" customHeight="1">
      <c r="A497" s="164"/>
      <c r="B497" s="18"/>
      <c r="C497" s="170"/>
      <c r="D497" s="170" t="s">
        <v>1131</v>
      </c>
    </row>
    <row r="498" spans="1:4" ht="16.5" customHeight="1">
      <c r="A498" s="164"/>
      <c r="B498" s="18"/>
      <c r="C498" s="170"/>
      <c r="D498" s="170" t="s">
        <v>1132</v>
      </c>
    </row>
    <row r="499" spans="1:4" ht="16.5" customHeight="1">
      <c r="A499" s="164"/>
      <c r="B499" s="18"/>
      <c r="C499" s="170"/>
      <c r="D499" s="170" t="s">
        <v>1133</v>
      </c>
    </row>
    <row r="500" spans="1:4" ht="16.5" customHeight="1">
      <c r="A500" s="164"/>
      <c r="B500" s="18"/>
      <c r="C500" s="170"/>
      <c r="D500" s="170" t="s">
        <v>1134</v>
      </c>
    </row>
    <row r="501" spans="1:4" ht="16.5" customHeight="1">
      <c r="A501" s="164"/>
      <c r="B501" s="18"/>
      <c r="C501" s="170"/>
      <c r="D501" s="170" t="s">
        <v>1135</v>
      </c>
    </row>
    <row r="502" spans="1:4" ht="16.5" customHeight="1">
      <c r="A502" s="164"/>
      <c r="B502" s="18"/>
      <c r="C502" s="170"/>
      <c r="D502" s="170" t="s">
        <v>1136</v>
      </c>
    </row>
    <row r="503" spans="1:4" ht="16.5" customHeight="1">
      <c r="A503" s="164"/>
      <c r="B503" s="18"/>
      <c r="C503" s="170"/>
      <c r="D503" s="170" t="s">
        <v>1137</v>
      </c>
    </row>
    <row r="504" spans="1:4" ht="16.5" customHeight="1">
      <c r="A504" s="164"/>
      <c r="B504" s="18"/>
      <c r="C504" s="170"/>
      <c r="D504" s="170" t="s">
        <v>1138</v>
      </c>
    </row>
    <row r="505" spans="1:4" ht="16.5" customHeight="1">
      <c r="A505" s="164"/>
      <c r="B505" s="18"/>
      <c r="C505" s="170"/>
      <c r="D505" s="170" t="s">
        <v>1139</v>
      </c>
    </row>
    <row r="506" spans="1:4" ht="16.5" customHeight="1">
      <c r="A506" s="164"/>
      <c r="B506" s="18"/>
      <c r="C506" s="170"/>
      <c r="D506" s="170" t="s">
        <v>1140</v>
      </c>
    </row>
    <row r="507" spans="1:4" ht="16.5" customHeight="1">
      <c r="A507" s="164"/>
      <c r="B507" s="18"/>
      <c r="C507" s="170"/>
      <c r="D507" s="170" t="s">
        <v>1141</v>
      </c>
    </row>
    <row r="508" spans="1:4" s="162" customFormat="1" ht="16.5" customHeight="1">
      <c r="A508" s="164">
        <v>21</v>
      </c>
      <c r="B508" s="163"/>
      <c r="C508" s="165" t="s">
        <v>1142</v>
      </c>
      <c r="D508" s="166">
        <v>5</v>
      </c>
    </row>
    <row r="509" spans="1:4" ht="16.5" customHeight="1">
      <c r="A509" s="164"/>
      <c r="B509" s="18"/>
      <c r="C509" s="170"/>
      <c r="D509" s="170" t="s">
        <v>1143</v>
      </c>
    </row>
    <row r="510" spans="1:4" ht="16.5" customHeight="1">
      <c r="A510" s="164"/>
      <c r="B510" s="18"/>
      <c r="C510" s="170"/>
      <c r="D510" s="170" t="s">
        <v>1144</v>
      </c>
    </row>
    <row r="511" spans="1:4" ht="16.5" customHeight="1">
      <c r="A511" s="164"/>
      <c r="B511" s="18"/>
      <c r="C511" s="170"/>
      <c r="D511" s="170" t="s">
        <v>1145</v>
      </c>
    </row>
    <row r="512" spans="1:4" ht="16.5" customHeight="1">
      <c r="A512" s="164"/>
      <c r="B512" s="18"/>
      <c r="C512" s="170"/>
      <c r="D512" s="170" t="s">
        <v>1146</v>
      </c>
    </row>
    <row r="513" spans="1:4" ht="16.5" customHeight="1">
      <c r="A513" s="164"/>
      <c r="B513" s="18"/>
      <c r="C513" s="170"/>
      <c r="D513" s="170" t="s">
        <v>1147</v>
      </c>
    </row>
    <row r="514" spans="1:4" s="162" customFormat="1" ht="16.5" customHeight="1">
      <c r="A514" s="167" t="s">
        <v>8</v>
      </c>
      <c r="B514" s="168" t="s">
        <v>379</v>
      </c>
      <c r="C514" s="169"/>
      <c r="D514" s="167">
        <f>D515+D527+D531+D543+D556+D567+D582+D599+D614</f>
        <v>105</v>
      </c>
    </row>
    <row r="515" spans="1:4" s="162" customFormat="1" ht="16.5" customHeight="1">
      <c r="A515" s="164">
        <v>1</v>
      </c>
      <c r="B515" s="163"/>
      <c r="C515" s="163" t="s">
        <v>1148</v>
      </c>
      <c r="D515" s="166">
        <v>11</v>
      </c>
    </row>
    <row r="516" spans="1:4" ht="16.5" customHeight="1">
      <c r="A516" s="164"/>
      <c r="B516" s="18"/>
      <c r="C516" s="18"/>
      <c r="D516" s="21" t="s">
        <v>1149</v>
      </c>
    </row>
    <row r="517" spans="1:4" ht="16.5" customHeight="1">
      <c r="A517" s="164"/>
      <c r="B517" s="18"/>
      <c r="C517" s="18"/>
      <c r="D517" s="21" t="s">
        <v>1150</v>
      </c>
    </row>
    <row r="518" spans="1:4" ht="16.5" customHeight="1">
      <c r="A518" s="164"/>
      <c r="B518" s="18"/>
      <c r="C518" s="18"/>
      <c r="D518" s="21" t="s">
        <v>1151</v>
      </c>
    </row>
    <row r="519" spans="1:4" ht="16.5" customHeight="1">
      <c r="A519" s="164"/>
      <c r="B519" s="18"/>
      <c r="C519" s="18"/>
      <c r="D519" s="21" t="s">
        <v>1152</v>
      </c>
    </row>
    <row r="520" spans="1:4" ht="16.5" customHeight="1">
      <c r="A520" s="164"/>
      <c r="B520" s="18"/>
      <c r="C520" s="18"/>
      <c r="D520" s="21" t="s">
        <v>1153</v>
      </c>
    </row>
    <row r="521" spans="1:4" ht="16.5" customHeight="1">
      <c r="A521" s="164"/>
      <c r="B521" s="18"/>
      <c r="C521" s="18"/>
      <c r="D521" s="21" t="s">
        <v>1154</v>
      </c>
    </row>
    <row r="522" spans="1:4" ht="16.5" customHeight="1">
      <c r="A522" s="164"/>
      <c r="B522" s="18"/>
      <c r="C522" s="18"/>
      <c r="D522" s="21" t="s">
        <v>1155</v>
      </c>
    </row>
    <row r="523" spans="1:4" ht="16.5" customHeight="1">
      <c r="A523" s="164"/>
      <c r="B523" s="18"/>
      <c r="C523" s="18"/>
      <c r="D523" s="21" t="s">
        <v>1156</v>
      </c>
    </row>
    <row r="524" spans="1:4" ht="16.5" customHeight="1">
      <c r="A524" s="164"/>
      <c r="B524" s="18"/>
      <c r="C524" s="18"/>
      <c r="D524" s="21" t="s">
        <v>1157</v>
      </c>
    </row>
    <row r="525" spans="1:4" ht="16.5" customHeight="1">
      <c r="A525" s="164"/>
      <c r="B525" s="18"/>
      <c r="C525" s="18"/>
      <c r="D525" s="21" t="s">
        <v>1158</v>
      </c>
    </row>
    <row r="526" spans="1:4" ht="16.5" customHeight="1">
      <c r="A526" s="164"/>
      <c r="B526" s="18"/>
      <c r="C526" s="18"/>
      <c r="D526" s="21" t="s">
        <v>1159</v>
      </c>
    </row>
    <row r="527" spans="1:4" s="162" customFormat="1" ht="16.5" customHeight="1">
      <c r="A527" s="164">
        <v>2</v>
      </c>
      <c r="B527" s="163"/>
      <c r="C527" s="163" t="s">
        <v>1160</v>
      </c>
      <c r="D527" s="161">
        <v>3</v>
      </c>
    </row>
    <row r="528" spans="1:4" ht="16.5" customHeight="1">
      <c r="A528" s="164"/>
      <c r="B528" s="18"/>
      <c r="C528" s="20"/>
      <c r="D528" s="21" t="s">
        <v>1161</v>
      </c>
    </row>
    <row r="529" spans="1:4" ht="16.5" customHeight="1">
      <c r="A529" s="164"/>
      <c r="B529" s="18"/>
      <c r="C529" s="18"/>
      <c r="D529" s="21" t="s">
        <v>1162</v>
      </c>
    </row>
    <row r="530" spans="1:4" ht="16.5" customHeight="1">
      <c r="A530" s="164"/>
      <c r="B530" s="18"/>
      <c r="C530" s="18"/>
      <c r="D530" s="21" t="s">
        <v>1095</v>
      </c>
    </row>
    <row r="531" spans="1:4" s="162" customFormat="1" ht="16.5" customHeight="1">
      <c r="A531" s="164">
        <v>3</v>
      </c>
      <c r="B531" s="163"/>
      <c r="C531" s="163" t="s">
        <v>1163</v>
      </c>
      <c r="D531" s="161">
        <v>11</v>
      </c>
    </row>
    <row r="532" spans="1:4" ht="16.5" customHeight="1">
      <c r="A532" s="164"/>
      <c r="B532" s="18"/>
      <c r="C532" s="18"/>
      <c r="D532" s="21" t="s">
        <v>1164</v>
      </c>
    </row>
    <row r="533" spans="1:4" ht="16.5" customHeight="1">
      <c r="A533" s="164"/>
      <c r="B533" s="18"/>
      <c r="C533" s="18"/>
      <c r="D533" s="21" t="s">
        <v>1165</v>
      </c>
    </row>
    <row r="534" spans="1:4" ht="16.5" customHeight="1">
      <c r="A534" s="164"/>
      <c r="B534" s="18"/>
      <c r="C534" s="18"/>
      <c r="D534" s="21" t="s">
        <v>1166</v>
      </c>
    </row>
    <row r="535" spans="1:4" ht="16.5" customHeight="1">
      <c r="A535" s="164"/>
      <c r="B535" s="18"/>
      <c r="C535" s="18"/>
      <c r="D535" s="21" t="s">
        <v>1167</v>
      </c>
    </row>
    <row r="536" spans="1:4" ht="16.5" customHeight="1">
      <c r="A536" s="164"/>
      <c r="B536" s="18"/>
      <c r="C536" s="18"/>
      <c r="D536" s="21" t="s">
        <v>1168</v>
      </c>
    </row>
    <row r="537" spans="1:4" ht="16.5" customHeight="1">
      <c r="A537" s="164"/>
      <c r="B537" s="18"/>
      <c r="C537" s="18"/>
      <c r="D537" s="21" t="s">
        <v>1169</v>
      </c>
    </row>
    <row r="538" spans="1:4" ht="16.5" customHeight="1">
      <c r="A538" s="164"/>
      <c r="B538" s="18"/>
      <c r="C538" s="18"/>
      <c r="D538" s="21" t="s">
        <v>1170</v>
      </c>
    </row>
    <row r="539" spans="1:4" ht="16.5" customHeight="1">
      <c r="A539" s="164"/>
      <c r="B539" s="18"/>
      <c r="C539" s="18"/>
      <c r="D539" s="21" t="s">
        <v>1171</v>
      </c>
    </row>
    <row r="540" spans="1:4" ht="16.5" customHeight="1">
      <c r="A540" s="164"/>
      <c r="B540" s="18"/>
      <c r="C540" s="18"/>
      <c r="D540" s="21" t="s">
        <v>1172</v>
      </c>
    </row>
    <row r="541" spans="1:4" ht="16.5" customHeight="1">
      <c r="A541" s="164"/>
      <c r="B541" s="18"/>
      <c r="C541" s="18"/>
      <c r="D541" s="21" t="s">
        <v>1051</v>
      </c>
    </row>
    <row r="542" spans="1:4" ht="16.5" customHeight="1">
      <c r="A542" s="164"/>
      <c r="B542" s="18"/>
      <c r="C542" s="18"/>
      <c r="D542" s="21" t="s">
        <v>1173</v>
      </c>
    </row>
    <row r="543" spans="1:4" s="162" customFormat="1" ht="16.5" customHeight="1">
      <c r="A543" s="164">
        <v>4</v>
      </c>
      <c r="B543" s="163"/>
      <c r="C543" s="163" t="s">
        <v>1174</v>
      </c>
      <c r="D543" s="161">
        <v>12</v>
      </c>
    </row>
    <row r="544" spans="1:4" ht="16.5" customHeight="1">
      <c r="A544" s="164"/>
      <c r="B544" s="18"/>
      <c r="C544" s="18"/>
      <c r="D544" s="21" t="s">
        <v>1175</v>
      </c>
    </row>
    <row r="545" spans="1:4" ht="16.5" customHeight="1">
      <c r="A545" s="164"/>
      <c r="B545" s="18"/>
      <c r="C545" s="18"/>
      <c r="D545" s="21" t="s">
        <v>1176</v>
      </c>
    </row>
    <row r="546" spans="1:4" ht="16.5" customHeight="1">
      <c r="A546" s="164"/>
      <c r="B546" s="18"/>
      <c r="C546" s="18"/>
      <c r="D546" s="21" t="s">
        <v>1177</v>
      </c>
    </row>
    <row r="547" spans="1:4" ht="16.5" customHeight="1">
      <c r="A547" s="164"/>
      <c r="B547" s="18"/>
      <c r="C547" s="18"/>
      <c r="D547" s="21" t="s">
        <v>1178</v>
      </c>
    </row>
    <row r="548" spans="1:4" ht="16.5" customHeight="1">
      <c r="A548" s="164"/>
      <c r="B548" s="18"/>
      <c r="C548" s="18"/>
      <c r="D548" s="21" t="s">
        <v>1179</v>
      </c>
    </row>
    <row r="549" spans="1:4" ht="16.5" customHeight="1">
      <c r="A549" s="164"/>
      <c r="B549" s="18"/>
      <c r="C549" s="18"/>
      <c r="D549" s="21" t="s">
        <v>1180</v>
      </c>
    </row>
    <row r="550" spans="1:4" ht="16.5" customHeight="1">
      <c r="A550" s="164"/>
      <c r="B550" s="18"/>
      <c r="C550" s="18"/>
      <c r="D550" s="21" t="s">
        <v>1181</v>
      </c>
    </row>
    <row r="551" spans="1:4" ht="16.5" customHeight="1">
      <c r="A551" s="164"/>
      <c r="B551" s="18"/>
      <c r="C551" s="18"/>
      <c r="D551" s="21" t="s">
        <v>1182</v>
      </c>
    </row>
    <row r="552" spans="1:4" ht="16.5" customHeight="1">
      <c r="A552" s="164"/>
      <c r="B552" s="18"/>
      <c r="C552" s="18"/>
      <c r="D552" s="21" t="s">
        <v>1183</v>
      </c>
    </row>
    <row r="553" spans="1:4" ht="16.5" customHeight="1">
      <c r="A553" s="164"/>
      <c r="B553" s="18"/>
      <c r="C553" s="18"/>
      <c r="D553" s="21" t="s">
        <v>1184</v>
      </c>
    </row>
    <row r="554" spans="1:4" ht="16.5" customHeight="1">
      <c r="A554" s="164"/>
      <c r="B554" s="18"/>
      <c r="C554" s="18"/>
      <c r="D554" s="21" t="s">
        <v>1049</v>
      </c>
    </row>
    <row r="555" spans="1:4" ht="16.5" customHeight="1">
      <c r="A555" s="164"/>
      <c r="B555" s="18"/>
      <c r="C555" s="18"/>
      <c r="D555" s="21" t="s">
        <v>1185</v>
      </c>
    </row>
    <row r="556" spans="1:4" s="162" customFormat="1" ht="16.5" customHeight="1">
      <c r="A556" s="164">
        <v>5</v>
      </c>
      <c r="B556" s="163"/>
      <c r="C556" s="163" t="s">
        <v>1186</v>
      </c>
      <c r="D556" s="161">
        <v>10</v>
      </c>
    </row>
    <row r="557" spans="1:4" ht="16.5" customHeight="1">
      <c r="A557" s="164"/>
      <c r="B557" s="18"/>
      <c r="C557" s="18"/>
      <c r="D557" s="21" t="s">
        <v>1187</v>
      </c>
    </row>
    <row r="558" spans="1:4" ht="16.5" customHeight="1">
      <c r="A558" s="164"/>
      <c r="B558" s="18"/>
      <c r="C558" s="18"/>
      <c r="D558" s="21" t="s">
        <v>1188</v>
      </c>
    </row>
    <row r="559" spans="1:4" ht="16.5" customHeight="1">
      <c r="A559" s="164"/>
      <c r="B559" s="18"/>
      <c r="C559" s="18"/>
      <c r="D559" s="21" t="s">
        <v>1189</v>
      </c>
    </row>
    <row r="560" spans="1:4" ht="16.5" customHeight="1">
      <c r="A560" s="164"/>
      <c r="B560" s="18"/>
      <c r="C560" s="18"/>
      <c r="D560" s="21" t="s">
        <v>1190</v>
      </c>
    </row>
    <row r="561" spans="1:4" ht="16.5" customHeight="1">
      <c r="A561" s="164"/>
      <c r="B561" s="18"/>
      <c r="C561" s="18"/>
      <c r="D561" s="21" t="s">
        <v>1191</v>
      </c>
    </row>
    <row r="562" spans="1:4" ht="16.5" customHeight="1">
      <c r="A562" s="164"/>
      <c r="B562" s="18"/>
      <c r="C562" s="18"/>
      <c r="D562" s="21" t="s">
        <v>1192</v>
      </c>
    </row>
    <row r="563" spans="1:4" ht="16.5" customHeight="1">
      <c r="A563" s="164"/>
      <c r="B563" s="18"/>
      <c r="C563" s="18"/>
      <c r="D563" s="21" t="s">
        <v>1193</v>
      </c>
    </row>
    <row r="564" spans="1:4" ht="16.5" customHeight="1">
      <c r="A564" s="164"/>
      <c r="B564" s="18"/>
      <c r="C564" s="18"/>
      <c r="D564" s="21" t="s">
        <v>1194</v>
      </c>
    </row>
    <row r="565" spans="1:4" ht="16.5" customHeight="1">
      <c r="A565" s="164"/>
      <c r="B565" s="18"/>
      <c r="C565" s="18"/>
      <c r="D565" s="21" t="s">
        <v>1195</v>
      </c>
    </row>
    <row r="566" spans="1:4" ht="16.5" customHeight="1">
      <c r="A566" s="164"/>
      <c r="B566" s="18"/>
      <c r="C566" s="18"/>
      <c r="D566" s="21" t="s">
        <v>1196</v>
      </c>
    </row>
    <row r="567" spans="1:4" s="162" customFormat="1" ht="16.5" customHeight="1">
      <c r="A567" s="164">
        <v>6</v>
      </c>
      <c r="B567" s="163"/>
      <c r="C567" s="163" t="s">
        <v>1197</v>
      </c>
      <c r="D567" s="161">
        <v>14</v>
      </c>
    </row>
    <row r="568" spans="1:4" ht="16.5" customHeight="1">
      <c r="A568" s="164"/>
      <c r="B568" s="18"/>
      <c r="C568" s="20"/>
      <c r="D568" s="21" t="s">
        <v>964</v>
      </c>
    </row>
    <row r="569" spans="1:4" ht="16.5" customHeight="1">
      <c r="A569" s="164"/>
      <c r="B569" s="18"/>
      <c r="C569" s="18"/>
      <c r="D569" s="21" t="s">
        <v>965</v>
      </c>
    </row>
    <row r="570" spans="1:4" ht="16.5" customHeight="1">
      <c r="A570" s="164"/>
      <c r="B570" s="18"/>
      <c r="C570" s="18"/>
      <c r="D570" s="21" t="s">
        <v>966</v>
      </c>
    </row>
    <row r="571" spans="1:4" ht="16.5" customHeight="1">
      <c r="A571" s="164"/>
      <c r="B571" s="18"/>
      <c r="C571" s="18"/>
      <c r="D571" s="21" t="s">
        <v>1198</v>
      </c>
    </row>
    <row r="572" spans="1:4" ht="16.5" customHeight="1">
      <c r="A572" s="164"/>
      <c r="B572" s="18"/>
      <c r="C572" s="18"/>
      <c r="D572" s="21" t="s">
        <v>1199</v>
      </c>
    </row>
    <row r="573" spans="1:4" ht="16.5" customHeight="1">
      <c r="A573" s="164"/>
      <c r="B573" s="18"/>
      <c r="C573" s="18"/>
      <c r="D573" s="21" t="s">
        <v>1200</v>
      </c>
    </row>
    <row r="574" spans="1:4" ht="16.5" customHeight="1">
      <c r="A574" s="164"/>
      <c r="B574" s="18"/>
      <c r="C574" s="18"/>
      <c r="D574" s="21" t="s">
        <v>1201</v>
      </c>
    </row>
    <row r="575" spans="1:4" ht="16.5" customHeight="1">
      <c r="A575" s="164"/>
      <c r="B575" s="18"/>
      <c r="C575" s="18"/>
      <c r="D575" s="21" t="s">
        <v>1202</v>
      </c>
    </row>
    <row r="576" spans="1:4" ht="16.5" customHeight="1">
      <c r="A576" s="164"/>
      <c r="B576" s="18"/>
      <c r="C576" s="18"/>
      <c r="D576" s="21" t="s">
        <v>1203</v>
      </c>
    </row>
    <row r="577" spans="1:4" ht="16.5" customHeight="1">
      <c r="A577" s="164"/>
      <c r="B577" s="18"/>
      <c r="C577" s="18"/>
      <c r="D577" s="21" t="s">
        <v>1204</v>
      </c>
    </row>
    <row r="578" spans="1:4" ht="16.5" customHeight="1">
      <c r="A578" s="164"/>
      <c r="B578" s="18"/>
      <c r="C578" s="18"/>
      <c r="D578" s="21" t="s">
        <v>1205</v>
      </c>
    </row>
    <row r="579" spans="1:4" ht="16.5" customHeight="1">
      <c r="A579" s="164"/>
      <c r="B579" s="18"/>
      <c r="C579" s="18"/>
      <c r="D579" s="21" t="s">
        <v>1206</v>
      </c>
    </row>
    <row r="580" spans="1:4" ht="16.5" customHeight="1">
      <c r="A580" s="164"/>
      <c r="B580" s="18"/>
      <c r="C580" s="18"/>
      <c r="D580" s="21" t="s">
        <v>1207</v>
      </c>
    </row>
    <row r="581" spans="1:4" ht="16.5" customHeight="1">
      <c r="A581" s="164"/>
      <c r="B581" s="18"/>
      <c r="C581" s="20"/>
      <c r="D581" s="21" t="s">
        <v>1208</v>
      </c>
    </row>
    <row r="582" spans="1:4" s="162" customFormat="1" ht="16.5" customHeight="1">
      <c r="A582" s="164">
        <v>7</v>
      </c>
      <c r="B582" s="163"/>
      <c r="C582" s="163" t="s">
        <v>1209</v>
      </c>
      <c r="D582" s="161">
        <v>16</v>
      </c>
    </row>
    <row r="583" spans="1:4" ht="16.5" customHeight="1">
      <c r="A583" s="164"/>
      <c r="B583" s="18"/>
      <c r="C583" s="20"/>
      <c r="D583" s="21" t="s">
        <v>1210</v>
      </c>
    </row>
    <row r="584" spans="1:4" ht="16.5" customHeight="1">
      <c r="A584" s="164"/>
      <c r="B584" s="18"/>
      <c r="C584" s="18"/>
      <c r="D584" s="21" t="s">
        <v>1211</v>
      </c>
    </row>
    <row r="585" spans="1:4" ht="16.5" customHeight="1">
      <c r="A585" s="164"/>
      <c r="B585" s="18"/>
      <c r="C585" s="18"/>
      <c r="D585" s="21" t="s">
        <v>1212</v>
      </c>
    </row>
    <row r="586" spans="1:4" ht="16.5" customHeight="1">
      <c r="A586" s="164"/>
      <c r="B586" s="18"/>
      <c r="C586" s="18"/>
      <c r="D586" s="21" t="s">
        <v>1213</v>
      </c>
    </row>
    <row r="587" spans="1:4" ht="16.5" customHeight="1">
      <c r="A587" s="164"/>
      <c r="B587" s="18"/>
      <c r="C587" s="18"/>
      <c r="D587" s="21" t="s">
        <v>1214</v>
      </c>
    </row>
    <row r="588" spans="1:4" ht="16.5" customHeight="1">
      <c r="A588" s="164"/>
      <c r="B588" s="18"/>
      <c r="C588" s="18"/>
      <c r="D588" s="21" t="s">
        <v>1215</v>
      </c>
    </row>
    <row r="589" spans="1:4" ht="16.5" customHeight="1">
      <c r="A589" s="164"/>
      <c r="B589" s="18"/>
      <c r="C589" s="18"/>
      <c r="D589" s="21" t="s">
        <v>997</v>
      </c>
    </row>
    <row r="590" spans="1:4" ht="16.5" customHeight="1">
      <c r="A590" s="164"/>
      <c r="B590" s="18"/>
      <c r="C590" s="18"/>
      <c r="D590" s="21" t="s">
        <v>1216</v>
      </c>
    </row>
    <row r="591" spans="1:4" ht="16.5" customHeight="1">
      <c r="A591" s="164"/>
      <c r="B591" s="18"/>
      <c r="C591" s="18"/>
      <c r="D591" s="21" t="s">
        <v>1217</v>
      </c>
    </row>
    <row r="592" spans="1:4" ht="16.5" customHeight="1">
      <c r="A592" s="164"/>
      <c r="B592" s="18"/>
      <c r="C592" s="18"/>
      <c r="D592" s="21" t="s">
        <v>1218</v>
      </c>
    </row>
    <row r="593" spans="1:4" ht="16.5" customHeight="1">
      <c r="A593" s="164"/>
      <c r="B593" s="18"/>
      <c r="C593" s="18"/>
      <c r="D593" s="21" t="s">
        <v>1219</v>
      </c>
    </row>
    <row r="594" spans="1:4" ht="16.5" customHeight="1">
      <c r="A594" s="164"/>
      <c r="B594" s="18"/>
      <c r="C594" s="18"/>
      <c r="D594" s="21" t="s">
        <v>1220</v>
      </c>
    </row>
    <row r="595" spans="1:4" ht="16.5" customHeight="1">
      <c r="A595" s="164"/>
      <c r="B595" s="18"/>
      <c r="C595" s="18"/>
      <c r="D595" s="21" t="s">
        <v>1221</v>
      </c>
    </row>
    <row r="596" spans="1:4" ht="16.5" customHeight="1">
      <c r="A596" s="164"/>
      <c r="B596" s="18"/>
      <c r="C596" s="18"/>
      <c r="D596" s="21" t="s">
        <v>1222</v>
      </c>
    </row>
    <row r="597" spans="1:4" ht="16.5" customHeight="1">
      <c r="A597" s="164"/>
      <c r="B597" s="18"/>
      <c r="C597" s="18"/>
      <c r="D597" s="21" t="s">
        <v>1223</v>
      </c>
    </row>
    <row r="598" spans="1:4" ht="16.5" customHeight="1">
      <c r="A598" s="164"/>
      <c r="B598" s="18"/>
      <c r="C598" s="18"/>
      <c r="D598" s="21" t="s">
        <v>1224</v>
      </c>
    </row>
    <row r="599" spans="1:4" s="162" customFormat="1" ht="16.5" customHeight="1">
      <c r="A599" s="164">
        <v>8</v>
      </c>
      <c r="B599" s="163"/>
      <c r="C599" s="163" t="s">
        <v>1225</v>
      </c>
      <c r="D599" s="161">
        <v>14</v>
      </c>
    </row>
    <row r="600" spans="1:4" ht="16.5" customHeight="1">
      <c r="A600" s="164"/>
      <c r="B600" s="18"/>
      <c r="C600" s="20"/>
      <c r="D600" s="21" t="s">
        <v>1226</v>
      </c>
    </row>
    <row r="601" spans="1:4" ht="16.5" customHeight="1">
      <c r="A601" s="164"/>
      <c r="B601" s="18"/>
      <c r="C601" s="18"/>
      <c r="D601" s="21" t="s">
        <v>1227</v>
      </c>
    </row>
    <row r="602" spans="1:4" ht="16.5" customHeight="1">
      <c r="A602" s="164"/>
      <c r="B602" s="18"/>
      <c r="C602" s="18"/>
      <c r="D602" s="21" t="s">
        <v>1228</v>
      </c>
    </row>
    <row r="603" spans="1:4" ht="16.5" customHeight="1">
      <c r="A603" s="164"/>
      <c r="B603" s="18"/>
      <c r="C603" s="18"/>
      <c r="D603" s="21" t="s">
        <v>1229</v>
      </c>
    </row>
    <row r="604" spans="1:4" ht="16.5" customHeight="1">
      <c r="A604" s="164"/>
      <c r="B604" s="18"/>
      <c r="C604" s="18"/>
      <c r="D604" s="21" t="s">
        <v>1230</v>
      </c>
    </row>
    <row r="605" spans="1:4" ht="16.5" customHeight="1">
      <c r="A605" s="164"/>
      <c r="B605" s="18"/>
      <c r="C605" s="18"/>
      <c r="D605" s="21" t="s">
        <v>1231</v>
      </c>
    </row>
    <row r="606" spans="1:4" ht="16.5" customHeight="1">
      <c r="A606" s="164"/>
      <c r="B606" s="18"/>
      <c r="C606" s="18"/>
      <c r="D606" s="21" t="s">
        <v>1232</v>
      </c>
    </row>
    <row r="607" spans="1:4" ht="16.5" customHeight="1">
      <c r="A607" s="164"/>
      <c r="B607" s="18"/>
      <c r="C607" s="18"/>
      <c r="D607" s="21" t="s">
        <v>1233</v>
      </c>
    </row>
    <row r="608" spans="1:4" ht="16.5" customHeight="1">
      <c r="A608" s="164"/>
      <c r="B608" s="18"/>
      <c r="C608" s="18"/>
      <c r="D608" s="21" t="s">
        <v>1234</v>
      </c>
    </row>
    <row r="609" spans="1:4" ht="16.5" customHeight="1">
      <c r="A609" s="164"/>
      <c r="B609" s="18"/>
      <c r="C609" s="18"/>
      <c r="D609" s="21" t="s">
        <v>1235</v>
      </c>
    </row>
    <row r="610" spans="1:4" ht="16.5" customHeight="1">
      <c r="A610" s="164"/>
      <c r="B610" s="18"/>
      <c r="C610" s="18"/>
      <c r="D610" s="21" t="s">
        <v>1236</v>
      </c>
    </row>
    <row r="611" spans="1:4" ht="16.5" customHeight="1">
      <c r="A611" s="164"/>
      <c r="B611" s="18"/>
      <c r="C611" s="18"/>
      <c r="D611" s="21" t="s">
        <v>1237</v>
      </c>
    </row>
    <row r="612" spans="1:4" ht="16.5" customHeight="1">
      <c r="A612" s="164"/>
      <c r="B612" s="18"/>
      <c r="C612" s="18"/>
      <c r="D612" s="21" t="s">
        <v>1216</v>
      </c>
    </row>
    <row r="613" spans="1:4" ht="16.5" customHeight="1">
      <c r="A613" s="164"/>
      <c r="B613" s="18"/>
      <c r="C613" s="18"/>
      <c r="D613" s="21" t="s">
        <v>1238</v>
      </c>
    </row>
    <row r="614" spans="1:4" s="162" customFormat="1" ht="16.5" customHeight="1">
      <c r="A614" s="164">
        <v>9</v>
      </c>
      <c r="B614" s="163"/>
      <c r="C614" s="163" t="s">
        <v>1239</v>
      </c>
      <c r="D614" s="166">
        <v>14</v>
      </c>
    </row>
    <row r="615" spans="1:4" ht="16.5" customHeight="1">
      <c r="A615" s="164"/>
      <c r="B615" s="18"/>
      <c r="C615" s="20"/>
      <c r="D615" s="21" t="s">
        <v>1240</v>
      </c>
    </row>
    <row r="616" spans="1:4" ht="16.5" customHeight="1">
      <c r="A616" s="164"/>
      <c r="B616" s="18"/>
      <c r="C616" s="18"/>
      <c r="D616" s="21" t="s">
        <v>1241</v>
      </c>
    </row>
    <row r="617" spans="1:4" ht="16.5" customHeight="1">
      <c r="A617" s="164"/>
      <c r="B617" s="18"/>
      <c r="C617" s="18"/>
      <c r="D617" s="21" t="s">
        <v>1242</v>
      </c>
    </row>
    <row r="618" spans="1:4" ht="16.5" customHeight="1">
      <c r="A618" s="164"/>
      <c r="B618" s="18"/>
      <c r="C618" s="18"/>
      <c r="D618" s="21" t="s">
        <v>1243</v>
      </c>
    </row>
    <row r="619" spans="1:4" ht="16.5" customHeight="1">
      <c r="A619" s="164"/>
      <c r="B619" s="18"/>
      <c r="C619" s="18"/>
      <c r="D619" s="21" t="s">
        <v>1244</v>
      </c>
    </row>
    <row r="620" spans="1:4" ht="16.5" customHeight="1">
      <c r="A620" s="164"/>
      <c r="B620" s="18"/>
      <c r="C620" s="18"/>
      <c r="D620" s="21" t="s">
        <v>1245</v>
      </c>
    </row>
    <row r="621" spans="1:4" ht="16.5" customHeight="1">
      <c r="A621" s="164"/>
      <c r="B621" s="18"/>
      <c r="C621" s="18"/>
      <c r="D621" s="21" t="s">
        <v>1246</v>
      </c>
    </row>
    <row r="622" spans="1:4" ht="16.5" customHeight="1">
      <c r="A622" s="164"/>
      <c r="B622" s="18"/>
      <c r="C622" s="18"/>
      <c r="D622" s="21" t="s">
        <v>1247</v>
      </c>
    </row>
    <row r="623" spans="1:4" ht="16.5" customHeight="1">
      <c r="A623" s="164"/>
      <c r="B623" s="18"/>
      <c r="C623" s="18"/>
      <c r="D623" s="21" t="s">
        <v>1248</v>
      </c>
    </row>
    <row r="624" spans="1:4" ht="16.5" customHeight="1">
      <c r="A624" s="164"/>
      <c r="B624" s="18"/>
      <c r="C624" s="18"/>
      <c r="D624" s="21" t="s">
        <v>1249</v>
      </c>
    </row>
    <row r="625" spans="1:4" ht="16.5" customHeight="1">
      <c r="A625" s="164"/>
      <c r="B625" s="18"/>
      <c r="C625" s="18"/>
      <c r="D625" s="21" t="s">
        <v>1250</v>
      </c>
    </row>
    <row r="626" spans="1:4" ht="16.5" customHeight="1">
      <c r="A626" s="164"/>
      <c r="B626" s="18"/>
      <c r="C626" s="18"/>
      <c r="D626" s="21" t="s">
        <v>1237</v>
      </c>
    </row>
    <row r="627" spans="1:4" ht="16.5" customHeight="1">
      <c r="A627" s="164"/>
      <c r="B627" s="18"/>
      <c r="C627" s="18"/>
      <c r="D627" s="21" t="s">
        <v>1251</v>
      </c>
    </row>
    <row r="628" spans="1:4" ht="16.5" customHeight="1">
      <c r="A628" s="164"/>
      <c r="B628" s="18"/>
      <c r="C628" s="18"/>
      <c r="D628" s="21" t="s">
        <v>1252</v>
      </c>
    </row>
    <row r="629" spans="1:4" s="162" customFormat="1" ht="16.5" customHeight="1">
      <c r="A629" s="167" t="s">
        <v>1253</v>
      </c>
      <c r="B629" s="168" t="s">
        <v>1254</v>
      </c>
      <c r="C629" s="169"/>
      <c r="D629" s="167">
        <f>D630+D636+D643+D652+D659+D664+D674+D683+D690+D695+D704+D713+D721+D740+D750+D760+D765+D779+D788</f>
        <v>146</v>
      </c>
    </row>
    <row r="630" spans="1:4" s="162" customFormat="1" ht="16.5" customHeight="1">
      <c r="A630" s="164">
        <v>1</v>
      </c>
      <c r="B630" s="163"/>
      <c r="C630" s="165" t="s">
        <v>1255</v>
      </c>
      <c r="D630" s="166">
        <v>5</v>
      </c>
    </row>
    <row r="631" spans="1:4" ht="16.5" customHeight="1">
      <c r="A631" s="164"/>
      <c r="B631" s="18"/>
      <c r="C631" s="20"/>
      <c r="D631" s="20" t="s">
        <v>1256</v>
      </c>
    </row>
    <row r="632" spans="1:4" ht="16.5" customHeight="1">
      <c r="A632" s="164"/>
      <c r="B632" s="18"/>
      <c r="C632" s="20"/>
      <c r="D632" s="20" t="s">
        <v>1257</v>
      </c>
    </row>
    <row r="633" spans="1:4" ht="16.5" customHeight="1">
      <c r="A633" s="164"/>
      <c r="B633" s="18"/>
      <c r="C633" s="20"/>
      <c r="D633" s="20" t="s">
        <v>1258</v>
      </c>
    </row>
    <row r="634" spans="1:4" ht="16.5" customHeight="1">
      <c r="A634" s="164"/>
      <c r="B634" s="18"/>
      <c r="C634" s="20"/>
      <c r="D634" s="20" t="s">
        <v>1259</v>
      </c>
    </row>
    <row r="635" spans="1:4" ht="16.5" customHeight="1">
      <c r="A635" s="164"/>
      <c r="B635" s="18"/>
      <c r="C635" s="20"/>
      <c r="D635" s="20" t="s">
        <v>1260</v>
      </c>
    </row>
    <row r="636" spans="1:4" s="162" customFormat="1" ht="16.5" customHeight="1">
      <c r="A636" s="164">
        <v>2</v>
      </c>
      <c r="B636" s="163"/>
      <c r="C636" s="165" t="s">
        <v>1261</v>
      </c>
      <c r="D636" s="166">
        <v>6</v>
      </c>
    </row>
    <row r="637" spans="1:4" ht="16.5" customHeight="1">
      <c r="A637" s="164"/>
      <c r="B637" s="18"/>
      <c r="C637" s="20"/>
      <c r="D637" s="20" t="s">
        <v>1262</v>
      </c>
    </row>
    <row r="638" spans="1:4" ht="16.5" customHeight="1">
      <c r="A638" s="164"/>
      <c r="B638" s="18"/>
      <c r="C638" s="20"/>
      <c r="D638" s="20" t="s">
        <v>1263</v>
      </c>
    </row>
    <row r="639" spans="1:4" ht="16.5" customHeight="1">
      <c r="A639" s="164"/>
      <c r="B639" s="18"/>
      <c r="C639" s="20"/>
      <c r="D639" s="20" t="s">
        <v>1264</v>
      </c>
    </row>
    <row r="640" spans="1:4" ht="16.5" customHeight="1">
      <c r="A640" s="164"/>
      <c r="B640" s="18"/>
      <c r="C640" s="20"/>
      <c r="D640" s="20" t="s">
        <v>1058</v>
      </c>
    </row>
    <row r="641" spans="1:4" ht="16.5" customHeight="1">
      <c r="A641" s="164"/>
      <c r="B641" s="18"/>
      <c r="C641" s="20"/>
      <c r="D641" s="20" t="s">
        <v>893</v>
      </c>
    </row>
    <row r="642" spans="1:4" ht="16.5" customHeight="1">
      <c r="A642" s="164"/>
      <c r="B642" s="18"/>
      <c r="C642" s="20"/>
      <c r="D642" s="20" t="s">
        <v>1060</v>
      </c>
    </row>
    <row r="643" spans="1:4" s="162" customFormat="1" ht="16.5" customHeight="1">
      <c r="A643" s="164">
        <v>3</v>
      </c>
      <c r="B643" s="163"/>
      <c r="C643" s="163" t="s">
        <v>1265</v>
      </c>
      <c r="D643" s="166">
        <v>8</v>
      </c>
    </row>
    <row r="644" spans="1:4" ht="16.5" customHeight="1">
      <c r="A644" s="164"/>
      <c r="B644" s="18"/>
      <c r="C644" s="18"/>
      <c r="D644" s="20" t="s">
        <v>1266</v>
      </c>
    </row>
    <row r="645" spans="1:4" ht="16.5" customHeight="1">
      <c r="A645" s="164"/>
      <c r="B645" s="18"/>
      <c r="C645" s="18"/>
      <c r="D645" s="20" t="s">
        <v>1267</v>
      </c>
    </row>
    <row r="646" spans="1:4" ht="16.5" customHeight="1">
      <c r="A646" s="164"/>
      <c r="B646" s="18"/>
      <c r="C646" s="18"/>
      <c r="D646" s="20" t="s">
        <v>1268</v>
      </c>
    </row>
    <row r="647" spans="1:4" ht="16.5" customHeight="1">
      <c r="A647" s="164"/>
      <c r="B647" s="18"/>
      <c r="C647" s="18"/>
      <c r="D647" s="20" t="s">
        <v>1269</v>
      </c>
    </row>
    <row r="648" spans="1:4" ht="16.5" customHeight="1">
      <c r="A648" s="164"/>
      <c r="B648" s="18"/>
      <c r="C648" s="18"/>
      <c r="D648" s="20" t="s">
        <v>1270</v>
      </c>
    </row>
    <row r="649" spans="1:4" ht="16.5" customHeight="1">
      <c r="A649" s="164"/>
      <c r="B649" s="18"/>
      <c r="C649" s="18"/>
      <c r="D649" s="20" t="s">
        <v>1271</v>
      </c>
    </row>
    <row r="650" spans="1:4" ht="16.5" customHeight="1">
      <c r="A650" s="164"/>
      <c r="B650" s="18"/>
      <c r="C650" s="18"/>
      <c r="D650" s="20" t="s">
        <v>1272</v>
      </c>
    </row>
    <row r="651" spans="1:4" ht="16.5" customHeight="1">
      <c r="A651" s="164"/>
      <c r="B651" s="18"/>
      <c r="C651" s="18"/>
      <c r="D651" s="20" t="s">
        <v>1273</v>
      </c>
    </row>
    <row r="652" spans="1:4" s="162" customFormat="1" ht="16.5" customHeight="1">
      <c r="A652" s="164">
        <v>4</v>
      </c>
      <c r="B652" s="163"/>
      <c r="C652" s="163" t="s">
        <v>1274</v>
      </c>
      <c r="D652" s="166">
        <v>6</v>
      </c>
    </row>
    <row r="653" spans="1:4" ht="16.5" customHeight="1">
      <c r="A653" s="164"/>
      <c r="B653" s="18"/>
      <c r="C653" s="18"/>
      <c r="D653" s="20" t="s">
        <v>1275</v>
      </c>
    </row>
    <row r="654" spans="1:4" ht="16.5" customHeight="1">
      <c r="A654" s="164"/>
      <c r="B654" s="18"/>
      <c r="C654" s="18"/>
      <c r="D654" s="20" t="s">
        <v>1276</v>
      </c>
    </row>
    <row r="655" spans="1:4" ht="16.5" customHeight="1">
      <c r="A655" s="164"/>
      <c r="B655" s="18"/>
      <c r="C655" s="18"/>
      <c r="D655" s="20" t="s">
        <v>1277</v>
      </c>
    </row>
    <row r="656" spans="1:4" ht="16.5" customHeight="1">
      <c r="A656" s="164"/>
      <c r="B656" s="18"/>
      <c r="C656" s="18"/>
      <c r="D656" s="20" t="s">
        <v>1278</v>
      </c>
    </row>
    <row r="657" spans="1:4" ht="16.5" customHeight="1">
      <c r="A657" s="164"/>
      <c r="B657" s="18"/>
      <c r="C657" s="18"/>
      <c r="D657" s="20" t="s">
        <v>1279</v>
      </c>
    </row>
    <row r="658" spans="1:4" ht="16.5" customHeight="1">
      <c r="A658" s="164"/>
      <c r="B658" s="18"/>
      <c r="C658" s="18"/>
      <c r="D658" s="20" t="s">
        <v>1280</v>
      </c>
    </row>
    <row r="659" spans="1:4" s="162" customFormat="1" ht="16.5" customHeight="1">
      <c r="A659" s="164">
        <v>5</v>
      </c>
      <c r="B659" s="163"/>
      <c r="C659" s="163" t="s">
        <v>1281</v>
      </c>
      <c r="D659" s="166">
        <v>4</v>
      </c>
    </row>
    <row r="660" spans="1:4" ht="16.5" customHeight="1">
      <c r="A660" s="164"/>
      <c r="B660" s="18"/>
      <c r="C660" s="18"/>
      <c r="D660" s="20" t="s">
        <v>1282</v>
      </c>
    </row>
    <row r="661" spans="1:4" ht="16.5" customHeight="1">
      <c r="A661" s="164"/>
      <c r="B661" s="18"/>
      <c r="C661" s="18"/>
      <c r="D661" s="20" t="s">
        <v>1283</v>
      </c>
    </row>
    <row r="662" spans="1:4" ht="16.5" customHeight="1">
      <c r="A662" s="164"/>
      <c r="B662" s="18"/>
      <c r="C662" s="18"/>
      <c r="D662" s="20" t="s">
        <v>1284</v>
      </c>
    </row>
    <row r="663" spans="1:4" ht="16.5" customHeight="1">
      <c r="A663" s="164"/>
      <c r="B663" s="18"/>
      <c r="C663" s="18"/>
      <c r="D663" s="20" t="s">
        <v>1285</v>
      </c>
    </row>
    <row r="664" spans="1:4" s="162" customFormat="1" ht="16.5" customHeight="1">
      <c r="A664" s="164">
        <v>6</v>
      </c>
      <c r="B664" s="163"/>
      <c r="C664" s="163" t="s">
        <v>1286</v>
      </c>
      <c r="D664" s="166">
        <v>9</v>
      </c>
    </row>
    <row r="665" spans="1:4" ht="16.5" customHeight="1">
      <c r="A665" s="164"/>
      <c r="B665" s="18"/>
      <c r="C665" s="18"/>
      <c r="D665" s="20" t="s">
        <v>1287</v>
      </c>
    </row>
    <row r="666" spans="1:4" ht="16.5" customHeight="1">
      <c r="A666" s="164"/>
      <c r="B666" s="18"/>
      <c r="C666" s="18"/>
      <c r="D666" s="20" t="s">
        <v>1051</v>
      </c>
    </row>
    <row r="667" spans="1:4" ht="16.5" customHeight="1">
      <c r="A667" s="164"/>
      <c r="B667" s="18"/>
      <c r="C667" s="18"/>
      <c r="D667" s="20" t="s">
        <v>1288</v>
      </c>
    </row>
    <row r="668" spans="1:4" ht="16.5" customHeight="1">
      <c r="A668" s="164"/>
      <c r="B668" s="18"/>
      <c r="C668" s="18"/>
      <c r="D668" s="20" t="s">
        <v>1289</v>
      </c>
    </row>
    <row r="669" spans="1:4" ht="16.5" customHeight="1">
      <c r="A669" s="164"/>
      <c r="B669" s="18"/>
      <c r="C669" s="18"/>
      <c r="D669" s="20" t="s">
        <v>1290</v>
      </c>
    </row>
    <row r="670" spans="1:4" ht="16.5" customHeight="1">
      <c r="A670" s="164"/>
      <c r="B670" s="18"/>
      <c r="C670" s="18"/>
      <c r="D670" s="20" t="s">
        <v>1291</v>
      </c>
    </row>
    <row r="671" spans="1:4" ht="16.5" customHeight="1">
      <c r="A671" s="164"/>
      <c r="B671" s="18"/>
      <c r="C671" s="18"/>
      <c r="D671" s="20" t="s">
        <v>1292</v>
      </c>
    </row>
    <row r="672" spans="1:4" ht="16.5" customHeight="1">
      <c r="A672" s="164"/>
      <c r="B672" s="18"/>
      <c r="C672" s="18"/>
      <c r="D672" s="20" t="s">
        <v>1293</v>
      </c>
    </row>
    <row r="673" spans="1:4" ht="16.5" customHeight="1">
      <c r="A673" s="164"/>
      <c r="B673" s="18"/>
      <c r="C673" s="18"/>
      <c r="D673" s="20" t="s">
        <v>1294</v>
      </c>
    </row>
    <row r="674" spans="1:4" s="162" customFormat="1" ht="16.5" customHeight="1">
      <c r="A674" s="164">
        <v>7</v>
      </c>
      <c r="B674" s="163"/>
      <c r="C674" s="163" t="s">
        <v>1295</v>
      </c>
      <c r="D674" s="166">
        <v>8</v>
      </c>
    </row>
    <row r="675" spans="1:4" ht="16.5" customHeight="1">
      <c r="A675" s="164"/>
      <c r="B675" s="18"/>
      <c r="C675" s="18"/>
      <c r="D675" s="20" t="s">
        <v>1296</v>
      </c>
    </row>
    <row r="676" spans="1:4" ht="16.5" customHeight="1">
      <c r="A676" s="164"/>
      <c r="B676" s="18"/>
      <c r="C676" s="18"/>
      <c r="D676" s="20" t="s">
        <v>1297</v>
      </c>
    </row>
    <row r="677" spans="1:4" ht="16.5" customHeight="1">
      <c r="A677" s="164"/>
      <c r="B677" s="18"/>
      <c r="C677" s="18"/>
      <c r="D677" s="20" t="s">
        <v>1298</v>
      </c>
    </row>
    <row r="678" spans="1:4" ht="16.5" customHeight="1">
      <c r="A678" s="164"/>
      <c r="B678" s="18"/>
      <c r="C678" s="18"/>
      <c r="D678" s="20" t="s">
        <v>1299</v>
      </c>
    </row>
    <row r="679" spans="1:4" ht="16.5" customHeight="1">
      <c r="A679" s="164"/>
      <c r="B679" s="18"/>
      <c r="C679" s="18"/>
      <c r="D679" s="20" t="s">
        <v>1300</v>
      </c>
    </row>
    <row r="680" spans="1:4" ht="16.5" customHeight="1">
      <c r="A680" s="164"/>
      <c r="B680" s="18"/>
      <c r="C680" s="18"/>
      <c r="D680" s="20" t="s">
        <v>1301</v>
      </c>
    </row>
    <row r="681" spans="1:4" ht="16.5" customHeight="1">
      <c r="A681" s="164"/>
      <c r="B681" s="18"/>
      <c r="C681" s="18"/>
      <c r="D681" s="174" t="s">
        <v>1302</v>
      </c>
    </row>
    <row r="682" spans="1:4" ht="16.5" customHeight="1">
      <c r="A682" s="164"/>
      <c r="B682" s="18"/>
      <c r="C682" s="18"/>
      <c r="D682" s="20" t="s">
        <v>1303</v>
      </c>
    </row>
    <row r="683" spans="1:4" ht="16.5" customHeight="1">
      <c r="A683" s="164">
        <v>8</v>
      </c>
      <c r="B683" s="18"/>
      <c r="C683" s="163" t="s">
        <v>1304</v>
      </c>
      <c r="D683" s="166">
        <v>6</v>
      </c>
    </row>
    <row r="684" spans="1:4" ht="16.5" customHeight="1">
      <c r="A684" s="164"/>
      <c r="B684" s="18"/>
      <c r="C684" s="18"/>
      <c r="D684" s="20" t="s">
        <v>1305</v>
      </c>
    </row>
    <row r="685" spans="1:4" ht="16.5" customHeight="1">
      <c r="A685" s="164"/>
      <c r="B685" s="18"/>
      <c r="C685" s="18"/>
      <c r="D685" s="20" t="s">
        <v>1306</v>
      </c>
    </row>
    <row r="686" spans="1:4" ht="16.5" customHeight="1">
      <c r="A686" s="164"/>
      <c r="B686" s="18"/>
      <c r="C686" s="18"/>
      <c r="D686" s="20" t="s">
        <v>1307</v>
      </c>
    </row>
    <row r="687" spans="1:4" ht="16.5" customHeight="1">
      <c r="A687" s="164"/>
      <c r="B687" s="18"/>
      <c r="C687" s="18"/>
      <c r="D687" s="20" t="s">
        <v>1308</v>
      </c>
    </row>
    <row r="688" spans="1:4" ht="16.5" customHeight="1">
      <c r="A688" s="164"/>
      <c r="B688" s="18"/>
      <c r="C688" s="18"/>
      <c r="D688" s="20" t="s">
        <v>1309</v>
      </c>
    </row>
    <row r="689" spans="1:4" ht="16.5" customHeight="1">
      <c r="A689" s="164"/>
      <c r="B689" s="18"/>
      <c r="C689" s="18"/>
      <c r="D689" s="20" t="s">
        <v>1310</v>
      </c>
    </row>
    <row r="690" spans="1:4" s="162" customFormat="1" ht="16.5" customHeight="1">
      <c r="A690" s="164">
        <v>9</v>
      </c>
      <c r="B690" s="163"/>
      <c r="C690" s="163" t="s">
        <v>1311</v>
      </c>
      <c r="D690" s="166">
        <v>4</v>
      </c>
    </row>
    <row r="691" spans="1:4" ht="16.5" customHeight="1">
      <c r="A691" s="164"/>
      <c r="B691" s="18"/>
      <c r="C691" s="18"/>
      <c r="D691" s="20" t="s">
        <v>1312</v>
      </c>
    </row>
    <row r="692" spans="1:4" ht="16.5" customHeight="1">
      <c r="A692" s="164"/>
      <c r="B692" s="18"/>
      <c r="C692" s="18"/>
      <c r="D692" s="20" t="s">
        <v>1313</v>
      </c>
    </row>
    <row r="693" spans="1:4" ht="16.5" customHeight="1">
      <c r="A693" s="164"/>
      <c r="B693" s="18"/>
      <c r="C693" s="18"/>
      <c r="D693" s="20" t="s">
        <v>1314</v>
      </c>
    </row>
    <row r="694" spans="1:4" ht="16.5" customHeight="1">
      <c r="A694" s="164"/>
      <c r="B694" s="18"/>
      <c r="C694" s="18"/>
      <c r="D694" s="20" t="s">
        <v>1315</v>
      </c>
    </row>
    <row r="695" spans="1:4" s="162" customFormat="1" ht="16.5" customHeight="1">
      <c r="A695" s="164">
        <v>10</v>
      </c>
      <c r="B695" s="163"/>
      <c r="C695" s="163" t="s">
        <v>1316</v>
      </c>
      <c r="D695" s="166">
        <v>8</v>
      </c>
    </row>
    <row r="696" spans="1:4" ht="16.5" customHeight="1">
      <c r="A696" s="164"/>
      <c r="B696" s="18"/>
      <c r="C696" s="18"/>
      <c r="D696" s="20" t="s">
        <v>1317</v>
      </c>
    </row>
    <row r="697" spans="1:4" ht="16.5" customHeight="1">
      <c r="A697" s="164"/>
      <c r="B697" s="18"/>
      <c r="C697" s="18"/>
      <c r="D697" s="20" t="s">
        <v>1318</v>
      </c>
    </row>
    <row r="698" spans="1:4" ht="16.5" customHeight="1">
      <c r="A698" s="164"/>
      <c r="B698" s="18"/>
      <c r="C698" s="18"/>
      <c r="D698" s="20" t="s">
        <v>1319</v>
      </c>
    </row>
    <row r="699" spans="1:4" ht="16.5" customHeight="1">
      <c r="A699" s="164"/>
      <c r="B699" s="18"/>
      <c r="C699" s="18"/>
      <c r="D699" s="20" t="s">
        <v>1320</v>
      </c>
    </row>
    <row r="700" spans="1:4" ht="16.5" customHeight="1">
      <c r="A700" s="164"/>
      <c r="B700" s="18"/>
      <c r="C700" s="18"/>
      <c r="D700" s="20" t="s">
        <v>1321</v>
      </c>
    </row>
    <row r="701" spans="1:4" ht="16.5" customHeight="1">
      <c r="A701" s="164"/>
      <c r="B701" s="18"/>
      <c r="C701" s="18"/>
      <c r="D701" s="20" t="s">
        <v>1322</v>
      </c>
    </row>
    <row r="702" spans="1:4" ht="16.5" customHeight="1">
      <c r="A702" s="164"/>
      <c r="B702" s="18"/>
      <c r="C702" s="18"/>
      <c r="D702" s="20" t="s">
        <v>1323</v>
      </c>
    </row>
    <row r="703" spans="1:4" ht="16.5" customHeight="1">
      <c r="A703" s="164"/>
      <c r="B703" s="18"/>
      <c r="C703" s="18"/>
      <c r="D703" s="20" t="s">
        <v>1324</v>
      </c>
    </row>
    <row r="704" spans="1:4" s="162" customFormat="1" ht="16.5" customHeight="1">
      <c r="A704" s="164">
        <v>11</v>
      </c>
      <c r="B704" s="163"/>
      <c r="C704" s="163" t="s">
        <v>1325</v>
      </c>
      <c r="D704" s="166">
        <v>8</v>
      </c>
    </row>
    <row r="705" spans="1:4" ht="16.5" customHeight="1">
      <c r="A705" s="164"/>
      <c r="B705" s="18"/>
      <c r="C705" s="18"/>
      <c r="D705" s="20" t="s">
        <v>1326</v>
      </c>
    </row>
    <row r="706" spans="1:4" ht="16.5" customHeight="1">
      <c r="A706" s="164"/>
      <c r="B706" s="18"/>
      <c r="C706" s="18"/>
      <c r="D706" s="20" t="s">
        <v>1327</v>
      </c>
    </row>
    <row r="707" spans="1:4" ht="16.5" customHeight="1">
      <c r="A707" s="164"/>
      <c r="B707" s="18"/>
      <c r="C707" s="18"/>
      <c r="D707" s="20" t="s">
        <v>1328</v>
      </c>
    </row>
    <row r="708" spans="1:4" ht="16.5" customHeight="1">
      <c r="A708" s="164"/>
      <c r="B708" s="18"/>
      <c r="C708" s="18"/>
      <c r="D708" s="20" t="s">
        <v>1329</v>
      </c>
    </row>
    <row r="709" spans="1:4" ht="16.5" customHeight="1">
      <c r="A709" s="164"/>
      <c r="B709" s="18"/>
      <c r="C709" s="18"/>
      <c r="D709" s="20" t="s">
        <v>1330</v>
      </c>
    </row>
    <row r="710" spans="1:4" ht="16.5" customHeight="1">
      <c r="A710" s="164"/>
      <c r="B710" s="18"/>
      <c r="C710" s="18"/>
      <c r="D710" s="20" t="s">
        <v>1331</v>
      </c>
    </row>
    <row r="711" spans="1:4" ht="16.5" customHeight="1">
      <c r="A711" s="164"/>
      <c r="B711" s="18"/>
      <c r="C711" s="18"/>
      <c r="D711" s="20" t="s">
        <v>1332</v>
      </c>
    </row>
    <row r="712" spans="1:4" ht="16.5" customHeight="1">
      <c r="A712" s="164"/>
      <c r="B712" s="18"/>
      <c r="C712" s="18"/>
      <c r="D712" s="20" t="s">
        <v>1333</v>
      </c>
    </row>
    <row r="713" spans="1:4" s="162" customFormat="1" ht="16.5" customHeight="1">
      <c r="A713" s="164">
        <v>12</v>
      </c>
      <c r="B713" s="163"/>
      <c r="C713" s="163" t="s">
        <v>1334</v>
      </c>
      <c r="D713" s="166">
        <f>C720</f>
        <v>7</v>
      </c>
    </row>
    <row r="714" spans="1:4" ht="16.5" customHeight="1">
      <c r="A714" s="164"/>
      <c r="B714" s="18"/>
      <c r="C714" s="18">
        <v>1</v>
      </c>
      <c r="D714" s="20" t="s">
        <v>1335</v>
      </c>
    </row>
    <row r="715" spans="1:4" ht="16.5" customHeight="1">
      <c r="A715" s="164"/>
      <c r="B715" s="18"/>
      <c r="C715" s="18">
        <v>2</v>
      </c>
      <c r="D715" s="20" t="s">
        <v>1336</v>
      </c>
    </row>
    <row r="716" spans="1:4" ht="16.5" customHeight="1">
      <c r="A716" s="164"/>
      <c r="B716" s="18"/>
      <c r="C716" s="18">
        <v>3</v>
      </c>
      <c r="D716" s="20" t="s">
        <v>1337</v>
      </c>
    </row>
    <row r="717" spans="1:4" ht="16.5" customHeight="1">
      <c r="A717" s="164"/>
      <c r="B717" s="18"/>
      <c r="C717" s="18">
        <v>4</v>
      </c>
      <c r="D717" s="20" t="s">
        <v>1338</v>
      </c>
    </row>
    <row r="718" spans="1:4" ht="16.5" customHeight="1">
      <c r="A718" s="164"/>
      <c r="B718" s="18"/>
      <c r="C718" s="18">
        <v>5</v>
      </c>
      <c r="D718" s="20" t="s">
        <v>1339</v>
      </c>
    </row>
    <row r="719" spans="1:4" ht="16.5" customHeight="1">
      <c r="A719" s="164"/>
      <c r="B719" s="18"/>
      <c r="C719" s="18">
        <v>6</v>
      </c>
      <c r="D719" s="20" t="s">
        <v>1340</v>
      </c>
    </row>
    <row r="720" spans="1:4" ht="16.5" customHeight="1">
      <c r="A720" s="164"/>
      <c r="B720" s="18"/>
      <c r="C720" s="18">
        <v>7</v>
      </c>
      <c r="D720" s="20" t="s">
        <v>1213</v>
      </c>
    </row>
    <row r="721" spans="1:4" s="162" customFormat="1" ht="16.5" customHeight="1">
      <c r="A721" s="164">
        <v>13</v>
      </c>
      <c r="B721" s="163"/>
      <c r="C721" s="17" t="s">
        <v>1341</v>
      </c>
      <c r="D721" s="166">
        <v>18</v>
      </c>
    </row>
    <row r="722" spans="1:4" ht="16.5" customHeight="1">
      <c r="A722" s="164"/>
      <c r="B722" s="18"/>
      <c r="C722" s="18"/>
      <c r="D722" s="20" t="s">
        <v>1342</v>
      </c>
    </row>
    <row r="723" spans="1:4" ht="16.5" customHeight="1">
      <c r="A723" s="164"/>
      <c r="B723" s="18"/>
      <c r="C723" s="19"/>
      <c r="D723" s="20" t="s">
        <v>1215</v>
      </c>
    </row>
    <row r="724" spans="1:4" ht="16.5" customHeight="1">
      <c r="A724" s="164"/>
      <c r="B724" s="18"/>
      <c r="C724" s="18"/>
      <c r="D724" s="20" t="s">
        <v>1343</v>
      </c>
    </row>
    <row r="725" spans="1:4" ht="16.5" customHeight="1">
      <c r="A725" s="164"/>
      <c r="B725" s="18"/>
      <c r="C725" s="19"/>
      <c r="D725" s="20" t="s">
        <v>1344</v>
      </c>
    </row>
    <row r="726" spans="1:4" ht="16.5" customHeight="1">
      <c r="A726" s="164"/>
      <c r="B726" s="18"/>
      <c r="C726" s="18"/>
      <c r="D726" s="20" t="s">
        <v>1345</v>
      </c>
    </row>
    <row r="727" spans="1:4" ht="16.5" customHeight="1">
      <c r="A727" s="164"/>
      <c r="B727" s="18"/>
      <c r="C727" s="19"/>
      <c r="D727" s="20" t="s">
        <v>1346</v>
      </c>
    </row>
    <row r="728" spans="1:4" ht="16.5" customHeight="1">
      <c r="A728" s="164"/>
      <c r="B728" s="18"/>
      <c r="C728" s="18"/>
      <c r="D728" s="20" t="s">
        <v>1347</v>
      </c>
    </row>
    <row r="729" spans="1:4" ht="16.5" customHeight="1">
      <c r="A729" s="164"/>
      <c r="B729" s="18"/>
      <c r="C729" s="19"/>
      <c r="D729" s="20" t="s">
        <v>1348</v>
      </c>
    </row>
    <row r="730" spans="1:4" ht="16.5" customHeight="1">
      <c r="A730" s="164"/>
      <c r="B730" s="18"/>
      <c r="C730" s="18"/>
      <c r="D730" s="20" t="s">
        <v>1109</v>
      </c>
    </row>
    <row r="731" spans="1:4" ht="16.5" customHeight="1">
      <c r="A731" s="164"/>
      <c r="B731" s="18"/>
      <c r="C731" s="19"/>
      <c r="D731" s="20" t="s">
        <v>1349</v>
      </c>
    </row>
    <row r="732" spans="1:4" ht="16.5" customHeight="1">
      <c r="A732" s="164"/>
      <c r="B732" s="18"/>
      <c r="C732" s="18"/>
      <c r="D732" s="20" t="s">
        <v>1107</v>
      </c>
    </row>
    <row r="733" spans="1:4" ht="16.5" customHeight="1">
      <c r="A733" s="164"/>
      <c r="B733" s="18"/>
      <c r="C733" s="19"/>
      <c r="D733" s="20" t="s">
        <v>1350</v>
      </c>
    </row>
    <row r="734" spans="1:4" ht="16.5" customHeight="1">
      <c r="A734" s="164"/>
      <c r="B734" s="18"/>
      <c r="C734" s="18"/>
      <c r="D734" s="20" t="s">
        <v>1351</v>
      </c>
    </row>
    <row r="735" spans="1:4" ht="16.5" customHeight="1">
      <c r="A735" s="164"/>
      <c r="B735" s="18"/>
      <c r="C735" s="19"/>
      <c r="D735" s="20" t="s">
        <v>1352</v>
      </c>
    </row>
    <row r="736" spans="1:4" ht="16.5" customHeight="1">
      <c r="A736" s="164"/>
      <c r="B736" s="18"/>
      <c r="C736" s="18"/>
      <c r="D736" s="20" t="s">
        <v>1353</v>
      </c>
    </row>
    <row r="737" spans="1:4" ht="16.5" customHeight="1">
      <c r="A737" s="164"/>
      <c r="B737" s="18"/>
      <c r="C737" s="19"/>
      <c r="D737" s="20" t="s">
        <v>1354</v>
      </c>
    </row>
    <row r="738" spans="1:4" ht="16.5" customHeight="1">
      <c r="A738" s="164"/>
      <c r="B738" s="18"/>
      <c r="C738" s="18"/>
      <c r="D738" s="20" t="s">
        <v>1355</v>
      </c>
    </row>
    <row r="739" spans="1:4" ht="16.5" customHeight="1">
      <c r="A739" s="164"/>
      <c r="B739" s="18"/>
      <c r="C739" s="19"/>
      <c r="D739" s="20" t="s">
        <v>1356</v>
      </c>
    </row>
    <row r="740" spans="1:4" ht="16.5" customHeight="1">
      <c r="A740" s="164">
        <v>15</v>
      </c>
      <c r="B740" s="18"/>
      <c r="C740" s="163" t="s">
        <v>1357</v>
      </c>
      <c r="D740" s="166">
        <v>9</v>
      </c>
    </row>
    <row r="741" spans="1:4" ht="16.5" customHeight="1">
      <c r="A741" s="164"/>
      <c r="B741" s="18"/>
      <c r="C741" s="18"/>
      <c r="D741" s="20" t="s">
        <v>1259</v>
      </c>
    </row>
    <row r="742" spans="1:4" ht="16.5" customHeight="1">
      <c r="A742" s="164"/>
      <c r="B742" s="18"/>
      <c r="C742" s="18"/>
      <c r="D742" s="20" t="s">
        <v>1358</v>
      </c>
    </row>
    <row r="743" spans="1:4" ht="16.5" customHeight="1">
      <c r="A743" s="164"/>
      <c r="B743" s="18"/>
      <c r="C743" s="18"/>
      <c r="D743" s="20" t="s">
        <v>1359</v>
      </c>
    </row>
    <row r="744" spans="1:4" ht="16.5" customHeight="1">
      <c r="A744" s="164"/>
      <c r="B744" s="18"/>
      <c r="C744" s="18"/>
      <c r="D744" s="20" t="s">
        <v>1360</v>
      </c>
    </row>
    <row r="745" spans="1:4" ht="16.5" customHeight="1">
      <c r="A745" s="164"/>
      <c r="B745" s="18"/>
      <c r="C745" s="18"/>
      <c r="D745" s="20" t="s">
        <v>1361</v>
      </c>
    </row>
    <row r="746" spans="1:4" ht="16.5" customHeight="1">
      <c r="A746" s="164"/>
      <c r="B746" s="18"/>
      <c r="C746" s="18"/>
      <c r="D746" s="20" t="s">
        <v>1362</v>
      </c>
    </row>
    <row r="747" spans="1:4" ht="16.5" customHeight="1">
      <c r="A747" s="164"/>
      <c r="B747" s="18"/>
      <c r="C747" s="18"/>
      <c r="D747" s="20" t="s">
        <v>1363</v>
      </c>
    </row>
    <row r="748" spans="1:4" ht="16.5" customHeight="1">
      <c r="A748" s="164"/>
      <c r="B748" s="18"/>
      <c r="C748" s="18"/>
      <c r="D748" s="20" t="s">
        <v>1364</v>
      </c>
    </row>
    <row r="749" spans="1:4" ht="16.5" customHeight="1">
      <c r="A749" s="164"/>
      <c r="B749" s="18"/>
      <c r="C749" s="18"/>
      <c r="D749" s="20" t="s">
        <v>1365</v>
      </c>
    </row>
    <row r="750" spans="1:4" ht="16.5" customHeight="1">
      <c r="A750" s="164">
        <v>16</v>
      </c>
      <c r="B750" s="18"/>
      <c r="C750" s="163" t="s">
        <v>1366</v>
      </c>
      <c r="D750" s="166">
        <v>9</v>
      </c>
    </row>
    <row r="751" spans="1:4" ht="16.5" customHeight="1">
      <c r="A751" s="164"/>
      <c r="B751" s="18"/>
      <c r="C751" s="18"/>
      <c r="D751" s="20" t="s">
        <v>1367</v>
      </c>
    </row>
    <row r="752" spans="1:4" ht="16.5" customHeight="1">
      <c r="A752" s="164"/>
      <c r="B752" s="18"/>
      <c r="C752" s="18"/>
      <c r="D752" s="20" t="s">
        <v>1368</v>
      </c>
    </row>
    <row r="753" spans="1:4" ht="16.5" customHeight="1">
      <c r="A753" s="164"/>
      <c r="B753" s="18"/>
      <c r="C753" s="18"/>
      <c r="D753" s="20" t="s">
        <v>1369</v>
      </c>
    </row>
    <row r="754" spans="1:4" ht="16.5" customHeight="1">
      <c r="A754" s="164"/>
      <c r="B754" s="18"/>
      <c r="C754" s="18"/>
      <c r="D754" s="20" t="s">
        <v>1370</v>
      </c>
    </row>
    <row r="755" spans="1:4" ht="16.5" customHeight="1">
      <c r="A755" s="164"/>
      <c r="B755" s="18"/>
      <c r="C755" s="18"/>
      <c r="D755" s="20" t="s">
        <v>1371</v>
      </c>
    </row>
    <row r="756" spans="1:4" ht="16.5" customHeight="1">
      <c r="A756" s="164"/>
      <c r="B756" s="18"/>
      <c r="C756" s="18"/>
      <c r="D756" s="20" t="s">
        <v>1372</v>
      </c>
    </row>
    <row r="757" spans="1:4" ht="16.5" customHeight="1">
      <c r="A757" s="164"/>
      <c r="B757" s="18"/>
      <c r="C757" s="18"/>
      <c r="D757" s="20" t="s">
        <v>1373</v>
      </c>
    </row>
    <row r="758" spans="1:4" ht="16.5" customHeight="1">
      <c r="A758" s="164"/>
      <c r="B758" s="18"/>
      <c r="C758" s="18"/>
      <c r="D758" s="20" t="s">
        <v>1374</v>
      </c>
    </row>
    <row r="759" spans="1:4" ht="16.5" customHeight="1">
      <c r="A759" s="164"/>
      <c r="B759" s="18"/>
      <c r="C759" s="18"/>
      <c r="D759" s="20" t="s">
        <v>1375</v>
      </c>
    </row>
    <row r="760" spans="1:4" s="162" customFormat="1" ht="16.5" customHeight="1">
      <c r="A760" s="164">
        <v>17</v>
      </c>
      <c r="B760" s="163"/>
      <c r="C760" s="163" t="s">
        <v>1376</v>
      </c>
      <c r="D760" s="166">
        <v>4</v>
      </c>
    </row>
    <row r="761" spans="1:4" ht="16.5" customHeight="1">
      <c r="A761" s="164"/>
      <c r="B761" s="18"/>
      <c r="C761" s="18"/>
      <c r="D761" s="20" t="s">
        <v>1059</v>
      </c>
    </row>
    <row r="762" spans="1:4" ht="16.5" customHeight="1">
      <c r="A762" s="164"/>
      <c r="B762" s="18"/>
      <c r="C762" s="18"/>
      <c r="D762" s="20" t="s">
        <v>1062</v>
      </c>
    </row>
    <row r="763" spans="1:4" ht="16.5" customHeight="1">
      <c r="A763" s="164"/>
      <c r="B763" s="18"/>
      <c r="C763" s="18"/>
      <c r="D763" s="20" t="s">
        <v>1377</v>
      </c>
    </row>
    <row r="764" spans="1:4" ht="16.5" customHeight="1">
      <c r="A764" s="164"/>
      <c r="B764" s="18"/>
      <c r="C764" s="18"/>
      <c r="D764" s="20" t="s">
        <v>1378</v>
      </c>
    </row>
    <row r="765" spans="1:4" ht="16.5" customHeight="1">
      <c r="A765" s="164">
        <v>18</v>
      </c>
      <c r="B765" s="18"/>
      <c r="C765" s="163" t="s">
        <v>1379</v>
      </c>
      <c r="D765" s="166">
        <v>13</v>
      </c>
    </row>
    <row r="766" spans="1:4" ht="16.5" customHeight="1">
      <c r="A766" s="164"/>
      <c r="B766" s="18"/>
      <c r="C766" s="20"/>
      <c r="D766" s="20" t="s">
        <v>1380</v>
      </c>
    </row>
    <row r="767" spans="1:4" ht="16.5" customHeight="1">
      <c r="A767" s="164"/>
      <c r="B767" s="18"/>
      <c r="C767" s="18"/>
      <c r="D767" s="20" t="s">
        <v>1381</v>
      </c>
    </row>
    <row r="768" spans="1:4" ht="16.5" customHeight="1">
      <c r="A768" s="164"/>
      <c r="B768" s="18"/>
      <c r="C768" s="18"/>
      <c r="D768" s="20" t="s">
        <v>1382</v>
      </c>
    </row>
    <row r="769" spans="1:4" ht="16.5" customHeight="1">
      <c r="A769" s="164"/>
      <c r="B769" s="18"/>
      <c r="C769" s="18"/>
      <c r="D769" s="20" t="s">
        <v>1383</v>
      </c>
    </row>
    <row r="770" spans="1:4" ht="16.5" customHeight="1">
      <c r="A770" s="164"/>
      <c r="B770" s="18"/>
      <c r="C770" s="18"/>
      <c r="D770" s="20" t="s">
        <v>1384</v>
      </c>
    </row>
    <row r="771" spans="1:4" ht="16.5" customHeight="1">
      <c r="A771" s="164"/>
      <c r="B771" s="18"/>
      <c r="C771" s="18"/>
      <c r="D771" s="20" t="s">
        <v>1385</v>
      </c>
    </row>
    <row r="772" spans="1:4" ht="16.5" customHeight="1">
      <c r="A772" s="164"/>
      <c r="B772" s="18"/>
      <c r="C772" s="18"/>
      <c r="D772" s="20" t="s">
        <v>1386</v>
      </c>
    </row>
    <row r="773" spans="1:4" ht="16.5" customHeight="1">
      <c r="A773" s="164"/>
      <c r="B773" s="18"/>
      <c r="C773" s="18"/>
      <c r="D773" s="20" t="s">
        <v>1387</v>
      </c>
    </row>
    <row r="774" spans="1:4" ht="16.5" customHeight="1">
      <c r="A774" s="164"/>
      <c r="B774" s="18"/>
      <c r="C774" s="18"/>
      <c r="D774" s="20" t="s">
        <v>1388</v>
      </c>
    </row>
    <row r="775" spans="1:4" ht="16.5" customHeight="1">
      <c r="A775" s="164"/>
      <c r="B775" s="18"/>
      <c r="C775" s="18"/>
      <c r="D775" s="20" t="s">
        <v>1389</v>
      </c>
    </row>
    <row r="776" spans="1:4" ht="16.5" customHeight="1">
      <c r="A776" s="164"/>
      <c r="B776" s="18"/>
      <c r="C776" s="18"/>
      <c r="D776" s="20" t="s">
        <v>1259</v>
      </c>
    </row>
    <row r="777" spans="1:4" ht="16.5" customHeight="1">
      <c r="A777" s="164"/>
      <c r="B777" s="18"/>
      <c r="C777" s="18"/>
      <c r="D777" s="20" t="s">
        <v>1390</v>
      </c>
    </row>
    <row r="778" spans="1:4" ht="16.5" customHeight="1">
      <c r="A778" s="164"/>
      <c r="B778" s="18"/>
      <c r="C778" s="18"/>
      <c r="D778" s="20" t="s">
        <v>1391</v>
      </c>
    </row>
    <row r="779" spans="1:4" s="162" customFormat="1" ht="16.5" customHeight="1">
      <c r="A779" s="164">
        <v>19</v>
      </c>
      <c r="B779" s="163"/>
      <c r="C779" s="163" t="s">
        <v>1392</v>
      </c>
      <c r="D779" s="166">
        <v>8</v>
      </c>
    </row>
    <row r="780" spans="1:4" ht="16.5" customHeight="1">
      <c r="A780" s="164"/>
      <c r="B780" s="18"/>
      <c r="C780" s="18"/>
      <c r="D780" s="20" t="s">
        <v>1393</v>
      </c>
    </row>
    <row r="781" spans="1:4" ht="16.5" customHeight="1">
      <c r="A781" s="164"/>
      <c r="B781" s="18"/>
      <c r="C781" s="18"/>
      <c r="D781" s="20" t="s">
        <v>1199</v>
      </c>
    </row>
    <row r="782" spans="1:4" ht="16.5" customHeight="1">
      <c r="A782" s="164"/>
      <c r="B782" s="18"/>
      <c r="C782" s="18"/>
      <c r="D782" s="20" t="s">
        <v>1394</v>
      </c>
    </row>
    <row r="783" spans="1:4" ht="16.5" customHeight="1">
      <c r="A783" s="164"/>
      <c r="B783" s="18"/>
      <c r="C783" s="18"/>
      <c r="D783" s="20" t="s">
        <v>1395</v>
      </c>
    </row>
    <row r="784" spans="1:4" ht="16.5" customHeight="1">
      <c r="A784" s="164"/>
      <c r="B784" s="18"/>
      <c r="C784" s="18"/>
      <c r="D784" s="20" t="s">
        <v>1396</v>
      </c>
    </row>
    <row r="785" spans="1:4" ht="16.5" customHeight="1">
      <c r="A785" s="164"/>
      <c r="B785" s="18"/>
      <c r="C785" s="18"/>
      <c r="D785" s="20" t="s">
        <v>1289</v>
      </c>
    </row>
    <row r="786" spans="1:4" ht="16.5" customHeight="1">
      <c r="A786" s="164"/>
      <c r="B786" s="18"/>
      <c r="C786" s="18"/>
      <c r="D786" s="20" t="s">
        <v>1397</v>
      </c>
    </row>
    <row r="787" spans="1:4" ht="16.5" customHeight="1">
      <c r="A787" s="164"/>
      <c r="B787" s="18"/>
      <c r="C787" s="18"/>
      <c r="D787" s="20" t="s">
        <v>1398</v>
      </c>
    </row>
    <row r="788" spans="1:4" ht="16.5" customHeight="1">
      <c r="A788" s="164">
        <v>20</v>
      </c>
      <c r="B788" s="18"/>
      <c r="C788" s="163" t="s">
        <v>1399</v>
      </c>
      <c r="D788" s="166">
        <v>6</v>
      </c>
    </row>
    <row r="789" spans="1:4" ht="16.5" customHeight="1">
      <c r="A789" s="164"/>
      <c r="B789" s="18"/>
      <c r="C789" s="18"/>
      <c r="D789" s="20" t="s">
        <v>1400</v>
      </c>
    </row>
    <row r="790" spans="1:4" ht="16.5" customHeight="1">
      <c r="A790" s="164"/>
      <c r="B790" s="18"/>
      <c r="C790" s="18"/>
      <c r="D790" s="20" t="s">
        <v>1401</v>
      </c>
    </row>
    <row r="791" spans="1:4" ht="16.5" customHeight="1">
      <c r="A791" s="164"/>
      <c r="B791" s="18"/>
      <c r="C791" s="18"/>
      <c r="D791" s="20" t="s">
        <v>1402</v>
      </c>
    </row>
    <row r="792" spans="1:4" ht="16.5" customHeight="1">
      <c r="A792" s="164"/>
      <c r="B792" s="18"/>
      <c r="C792" s="18"/>
      <c r="D792" s="20" t="s">
        <v>1403</v>
      </c>
    </row>
    <row r="793" spans="1:4" ht="16.5" customHeight="1">
      <c r="A793" s="164"/>
      <c r="B793" s="18"/>
      <c r="C793" s="18"/>
      <c r="D793" s="20" t="s">
        <v>1404</v>
      </c>
    </row>
    <row r="794" spans="1:4" ht="16.5" customHeight="1">
      <c r="A794" s="164"/>
      <c r="B794" s="18"/>
      <c r="C794" s="18"/>
      <c r="D794" s="20" t="s">
        <v>1405</v>
      </c>
    </row>
    <row r="795" spans="1:4" s="162" customFormat="1" ht="16.5" customHeight="1">
      <c r="A795" s="167" t="s">
        <v>1406</v>
      </c>
      <c r="B795" s="168" t="s">
        <v>1407</v>
      </c>
      <c r="C795" s="169"/>
      <c r="D795" s="167">
        <f>D796+D801+D808+D815+D823+D830+D836+D842+D851+D857+D861+D865+D868+D875+D878+D884+D887+D891+D898+D909</f>
        <v>98</v>
      </c>
    </row>
    <row r="796" spans="1:4" s="162" customFormat="1" ht="16.5" customHeight="1">
      <c r="A796" s="164">
        <v>1</v>
      </c>
      <c r="B796" s="163"/>
      <c r="C796" s="165" t="s">
        <v>1408</v>
      </c>
      <c r="D796" s="166">
        <v>4</v>
      </c>
    </row>
    <row r="797" spans="1:4" ht="16.5" customHeight="1">
      <c r="A797" s="164"/>
      <c r="B797" s="18"/>
      <c r="C797" s="18"/>
      <c r="D797" s="20" t="s">
        <v>1409</v>
      </c>
    </row>
    <row r="798" spans="1:4" ht="16.5" customHeight="1">
      <c r="A798" s="164"/>
      <c r="B798" s="18"/>
      <c r="C798" s="20"/>
      <c r="D798" s="20" t="s">
        <v>1410</v>
      </c>
    </row>
    <row r="799" spans="1:4" ht="16.5" customHeight="1">
      <c r="A799" s="164"/>
      <c r="B799" s="18"/>
      <c r="C799" s="20"/>
      <c r="D799" s="20" t="s">
        <v>1411</v>
      </c>
    </row>
    <row r="800" spans="1:4" ht="16.5" customHeight="1">
      <c r="A800" s="164"/>
      <c r="B800" s="18"/>
      <c r="C800" s="20"/>
      <c r="D800" s="20" t="s">
        <v>1412</v>
      </c>
    </row>
    <row r="801" spans="1:4" s="162" customFormat="1" ht="16.5" customHeight="1">
      <c r="A801" s="164">
        <v>2</v>
      </c>
      <c r="B801" s="163"/>
      <c r="C801" s="165" t="s">
        <v>1413</v>
      </c>
      <c r="D801" s="166">
        <v>6</v>
      </c>
    </row>
    <row r="802" spans="1:4" ht="16.5" customHeight="1">
      <c r="A802" s="164"/>
      <c r="B802" s="18"/>
      <c r="C802" s="18"/>
      <c r="D802" s="20" t="s">
        <v>1414</v>
      </c>
    </row>
    <row r="803" spans="1:4" ht="16.5" customHeight="1">
      <c r="A803" s="164"/>
      <c r="B803" s="18"/>
      <c r="C803" s="20"/>
      <c r="D803" s="20" t="s">
        <v>1415</v>
      </c>
    </row>
    <row r="804" spans="1:4" ht="16.5" customHeight="1">
      <c r="A804" s="164"/>
      <c r="B804" s="18"/>
      <c r="C804" s="20"/>
      <c r="D804" s="20" t="s">
        <v>1416</v>
      </c>
    </row>
    <row r="805" spans="1:4" ht="16.5" customHeight="1">
      <c r="A805" s="164"/>
      <c r="B805" s="18"/>
      <c r="C805" s="20"/>
      <c r="D805" s="20" t="s">
        <v>1417</v>
      </c>
    </row>
    <row r="806" spans="1:4" ht="16.5" customHeight="1">
      <c r="A806" s="164"/>
      <c r="B806" s="18"/>
      <c r="C806" s="20"/>
      <c r="D806" s="20" t="s">
        <v>1418</v>
      </c>
    </row>
    <row r="807" spans="1:4" ht="16.5" customHeight="1">
      <c r="A807" s="164"/>
      <c r="B807" s="18"/>
      <c r="C807" s="20"/>
      <c r="D807" s="20" t="s">
        <v>1419</v>
      </c>
    </row>
    <row r="808" spans="1:4" s="162" customFormat="1" ht="16.5" customHeight="1">
      <c r="A808" s="164">
        <v>3</v>
      </c>
      <c r="B808" s="163"/>
      <c r="C808" s="165" t="s">
        <v>1420</v>
      </c>
      <c r="D808" s="166">
        <v>6</v>
      </c>
    </row>
    <row r="809" spans="1:4" ht="16.5" customHeight="1">
      <c r="A809" s="164"/>
      <c r="B809" s="18"/>
      <c r="C809" s="20"/>
      <c r="D809" s="20" t="s">
        <v>1421</v>
      </c>
    </row>
    <row r="810" spans="1:4" ht="16.5" customHeight="1">
      <c r="A810" s="164"/>
      <c r="B810" s="18"/>
      <c r="C810" s="20"/>
      <c r="D810" s="20" t="s">
        <v>1422</v>
      </c>
    </row>
    <row r="811" spans="1:4" ht="16.5" customHeight="1">
      <c r="A811" s="164"/>
      <c r="B811" s="18"/>
      <c r="C811" s="20"/>
      <c r="D811" s="20" t="s">
        <v>1423</v>
      </c>
    </row>
    <row r="812" spans="1:4" ht="16.5" customHeight="1">
      <c r="A812" s="164"/>
      <c r="B812" s="18"/>
      <c r="C812" s="20"/>
      <c r="D812" s="20" t="s">
        <v>1424</v>
      </c>
    </row>
    <row r="813" spans="1:4" ht="16.5" customHeight="1">
      <c r="A813" s="164"/>
      <c r="B813" s="18"/>
      <c r="C813" s="20"/>
      <c r="D813" s="20" t="s">
        <v>1425</v>
      </c>
    </row>
    <row r="814" spans="1:4" ht="16.5" customHeight="1">
      <c r="A814" s="164"/>
      <c r="B814" s="18"/>
      <c r="C814" s="20"/>
      <c r="D814" s="20" t="s">
        <v>1426</v>
      </c>
    </row>
    <row r="815" spans="1:4" s="159" customFormat="1" ht="16.5" customHeight="1">
      <c r="A815" s="175">
        <v>4</v>
      </c>
      <c r="B815" s="176"/>
      <c r="C815" s="177" t="s">
        <v>1427</v>
      </c>
      <c r="D815" s="178">
        <v>7</v>
      </c>
    </row>
    <row r="816" spans="1:4" ht="16.5" customHeight="1">
      <c r="A816" s="164"/>
      <c r="B816" s="18"/>
      <c r="C816" s="18"/>
      <c r="D816" s="20" t="s">
        <v>1428</v>
      </c>
    </row>
    <row r="817" spans="1:4" ht="16.5" customHeight="1">
      <c r="A817" s="164"/>
      <c r="B817" s="18"/>
      <c r="C817" s="20"/>
      <c r="D817" s="20" t="s">
        <v>1429</v>
      </c>
    </row>
    <row r="818" spans="1:4" ht="16.5" customHeight="1">
      <c r="A818" s="164"/>
      <c r="B818" s="18"/>
      <c r="C818" s="20"/>
      <c r="D818" s="20" t="s">
        <v>1430</v>
      </c>
    </row>
    <row r="819" spans="1:4" ht="16.5" customHeight="1">
      <c r="A819" s="164"/>
      <c r="B819" s="18"/>
      <c r="C819" s="20"/>
      <c r="D819" s="20" t="s">
        <v>1431</v>
      </c>
    </row>
    <row r="820" spans="1:4" ht="16.5" customHeight="1">
      <c r="A820" s="164"/>
      <c r="B820" s="18"/>
      <c r="C820" s="20"/>
      <c r="D820" s="20" t="s">
        <v>1432</v>
      </c>
    </row>
    <row r="821" spans="1:4" ht="16.5" customHeight="1">
      <c r="A821" s="164"/>
      <c r="B821" s="18"/>
      <c r="C821" s="20"/>
      <c r="D821" s="20" t="s">
        <v>1433</v>
      </c>
    </row>
    <row r="822" spans="1:4" ht="16.5" customHeight="1">
      <c r="A822" s="164"/>
      <c r="B822" s="18"/>
      <c r="C822" s="20"/>
      <c r="D822" s="20" t="s">
        <v>1434</v>
      </c>
    </row>
    <row r="823" spans="1:4" s="162" customFormat="1" ht="16.5" customHeight="1">
      <c r="A823" s="164">
        <v>5</v>
      </c>
      <c r="B823" s="163"/>
      <c r="C823" s="165" t="s">
        <v>1435</v>
      </c>
      <c r="D823" s="166">
        <v>6</v>
      </c>
    </row>
    <row r="824" spans="1:4" ht="16.5" customHeight="1">
      <c r="A824" s="164"/>
      <c r="B824" s="18"/>
      <c r="C824" s="20"/>
      <c r="D824" s="20" t="s">
        <v>1436</v>
      </c>
    </row>
    <row r="825" spans="1:4" ht="16.5" customHeight="1">
      <c r="A825" s="164"/>
      <c r="B825" s="18"/>
      <c r="C825" s="20"/>
      <c r="D825" s="20" t="s">
        <v>1437</v>
      </c>
    </row>
    <row r="826" spans="1:4" ht="16.5" customHeight="1">
      <c r="A826" s="164"/>
      <c r="B826" s="18"/>
      <c r="C826" s="20"/>
      <c r="D826" s="20" t="s">
        <v>1438</v>
      </c>
    </row>
    <row r="827" spans="1:4" ht="16.5" customHeight="1">
      <c r="A827" s="164"/>
      <c r="B827" s="18"/>
      <c r="C827" s="20"/>
      <c r="D827" s="20" t="s">
        <v>1439</v>
      </c>
    </row>
    <row r="828" spans="1:4" ht="16.5" customHeight="1">
      <c r="A828" s="164"/>
      <c r="B828" s="18"/>
      <c r="C828" s="20"/>
      <c r="D828" s="20" t="s">
        <v>1440</v>
      </c>
    </row>
    <row r="829" spans="1:4" ht="16.5" customHeight="1">
      <c r="A829" s="164"/>
      <c r="B829" s="18"/>
      <c r="C829" s="20"/>
      <c r="D829" s="20" t="s">
        <v>1441</v>
      </c>
    </row>
    <row r="830" spans="1:4" s="162" customFormat="1" ht="16.5" customHeight="1">
      <c r="A830" s="164">
        <v>6</v>
      </c>
      <c r="B830" s="163"/>
      <c r="C830" s="165" t="s">
        <v>1442</v>
      </c>
      <c r="D830" s="166">
        <v>5</v>
      </c>
    </row>
    <row r="831" spans="1:4" ht="16.5" customHeight="1">
      <c r="A831" s="164"/>
      <c r="B831" s="18"/>
      <c r="C831" s="18"/>
      <c r="D831" s="20" t="s">
        <v>1262</v>
      </c>
    </row>
    <row r="832" spans="1:4" ht="16.5" customHeight="1">
      <c r="A832" s="164"/>
      <c r="B832" s="18"/>
      <c r="C832" s="20"/>
      <c r="D832" s="20" t="s">
        <v>1263</v>
      </c>
    </row>
    <row r="833" spans="1:4" ht="16.5" customHeight="1">
      <c r="A833" s="164"/>
      <c r="B833" s="18"/>
      <c r="C833" s="20"/>
      <c r="D833" s="20" t="s">
        <v>1264</v>
      </c>
    </row>
    <row r="834" spans="1:4" ht="16.5" customHeight="1">
      <c r="A834" s="164"/>
      <c r="B834" s="18"/>
      <c r="C834" s="20"/>
      <c r="D834" s="20" t="s">
        <v>1058</v>
      </c>
    </row>
    <row r="835" spans="1:4" ht="16.5" customHeight="1">
      <c r="A835" s="164"/>
      <c r="B835" s="18"/>
      <c r="C835" s="20"/>
      <c r="D835" s="20" t="s">
        <v>893</v>
      </c>
    </row>
    <row r="836" spans="1:4" s="162" customFormat="1" ht="16.5" customHeight="1">
      <c r="A836" s="164">
        <v>7</v>
      </c>
      <c r="B836" s="163"/>
      <c r="C836" s="165" t="s">
        <v>1443</v>
      </c>
      <c r="D836" s="166">
        <v>5</v>
      </c>
    </row>
    <row r="837" spans="1:4" ht="16.5" customHeight="1">
      <c r="A837" s="164"/>
      <c r="B837" s="18"/>
      <c r="C837" s="18"/>
      <c r="D837" s="20" t="s">
        <v>1444</v>
      </c>
    </row>
    <row r="838" spans="1:4" ht="16.5" customHeight="1">
      <c r="A838" s="164"/>
      <c r="B838" s="18"/>
      <c r="C838" s="20"/>
      <c r="D838" s="20" t="s">
        <v>1445</v>
      </c>
    </row>
    <row r="839" spans="1:4" ht="16.5" customHeight="1">
      <c r="A839" s="164"/>
      <c r="B839" s="18"/>
      <c r="C839" s="20"/>
      <c r="D839" s="20" t="s">
        <v>1446</v>
      </c>
    </row>
    <row r="840" spans="1:4" ht="16.5" customHeight="1">
      <c r="A840" s="164"/>
      <c r="B840" s="18"/>
      <c r="C840" s="20"/>
      <c r="D840" s="20" t="s">
        <v>1447</v>
      </c>
    </row>
    <row r="841" spans="1:4" ht="16.5" customHeight="1">
      <c r="A841" s="164"/>
      <c r="B841" s="18"/>
      <c r="C841" s="20"/>
      <c r="D841" s="20" t="s">
        <v>1448</v>
      </c>
    </row>
    <row r="842" spans="1:4" ht="16.5" customHeight="1">
      <c r="A842" s="164">
        <v>8</v>
      </c>
      <c r="B842" s="18"/>
      <c r="C842" s="165" t="s">
        <v>1449</v>
      </c>
      <c r="D842" s="166">
        <v>8</v>
      </c>
    </row>
    <row r="843" spans="1:4" s="162" customFormat="1" ht="16.5" customHeight="1">
      <c r="A843" s="164"/>
      <c r="B843" s="163"/>
      <c r="C843" s="163"/>
      <c r="D843" s="20" t="s">
        <v>1450</v>
      </c>
    </row>
    <row r="844" spans="1:4" ht="16.5" customHeight="1">
      <c r="A844" s="164"/>
      <c r="B844" s="18"/>
      <c r="C844" s="20"/>
      <c r="D844" s="20" t="s">
        <v>1451</v>
      </c>
    </row>
    <row r="845" spans="1:4" ht="16.5" customHeight="1">
      <c r="A845" s="164"/>
      <c r="B845" s="18"/>
      <c r="C845" s="20"/>
      <c r="D845" s="20" t="s">
        <v>1452</v>
      </c>
    </row>
    <row r="846" spans="1:4" ht="16.5" customHeight="1">
      <c r="A846" s="164"/>
      <c r="B846" s="18"/>
      <c r="C846" s="20"/>
      <c r="D846" s="20" t="s">
        <v>1453</v>
      </c>
    </row>
    <row r="847" spans="1:4" ht="16.5" customHeight="1">
      <c r="A847" s="164"/>
      <c r="B847" s="18"/>
      <c r="C847" s="20"/>
      <c r="D847" s="20" t="s">
        <v>1454</v>
      </c>
    </row>
    <row r="848" spans="1:4" ht="16.5" customHeight="1">
      <c r="A848" s="164"/>
      <c r="B848" s="18"/>
      <c r="C848" s="20"/>
      <c r="D848" s="20" t="s">
        <v>1455</v>
      </c>
    </row>
    <row r="849" spans="1:4" ht="16.5" customHeight="1">
      <c r="A849" s="164"/>
      <c r="B849" s="18"/>
      <c r="C849" s="20"/>
      <c r="D849" s="20" t="s">
        <v>1456</v>
      </c>
    </row>
    <row r="850" spans="1:4" ht="16.5" customHeight="1">
      <c r="A850" s="164"/>
      <c r="B850" s="18"/>
      <c r="C850" s="20"/>
      <c r="D850" s="20" t="s">
        <v>1457</v>
      </c>
    </row>
    <row r="851" spans="1:4" s="162" customFormat="1" ht="16.5" customHeight="1">
      <c r="A851" s="164">
        <v>9</v>
      </c>
      <c r="B851" s="163"/>
      <c r="C851" s="165" t="s">
        <v>1458</v>
      </c>
      <c r="D851" s="166">
        <v>5</v>
      </c>
    </row>
    <row r="852" spans="1:4" ht="16.5" customHeight="1">
      <c r="A852" s="164"/>
      <c r="B852" s="18"/>
      <c r="C852" s="18"/>
      <c r="D852" s="20" t="s">
        <v>1459</v>
      </c>
    </row>
    <row r="853" spans="1:4" ht="16.5" customHeight="1">
      <c r="A853" s="164"/>
      <c r="B853" s="18"/>
      <c r="C853" s="20"/>
      <c r="D853" s="20" t="s">
        <v>1262</v>
      </c>
    </row>
    <row r="854" spans="1:4" ht="16.5" customHeight="1">
      <c r="A854" s="164"/>
      <c r="B854" s="18"/>
      <c r="C854" s="20"/>
      <c r="D854" s="20" t="s">
        <v>1263</v>
      </c>
    </row>
    <row r="855" spans="1:4" ht="16.5" customHeight="1">
      <c r="A855" s="164"/>
      <c r="B855" s="18"/>
      <c r="C855" s="20"/>
      <c r="D855" s="20" t="s">
        <v>1264</v>
      </c>
    </row>
    <row r="856" spans="1:4" ht="16.5" customHeight="1">
      <c r="A856" s="164"/>
      <c r="B856" s="18"/>
      <c r="C856" s="20"/>
      <c r="D856" s="20" t="s">
        <v>1058</v>
      </c>
    </row>
    <row r="857" spans="1:4" s="162" customFormat="1" ht="16.5" customHeight="1">
      <c r="A857" s="164">
        <v>10</v>
      </c>
      <c r="B857" s="163"/>
      <c r="C857" s="165" t="s">
        <v>1460</v>
      </c>
      <c r="D857" s="166">
        <v>3</v>
      </c>
    </row>
    <row r="858" spans="1:4" ht="16.5" customHeight="1">
      <c r="A858" s="164"/>
      <c r="B858" s="18"/>
      <c r="C858" s="18"/>
      <c r="D858" s="20" t="s">
        <v>1461</v>
      </c>
    </row>
    <row r="859" spans="1:4" ht="16.5" customHeight="1">
      <c r="A859" s="164"/>
      <c r="B859" s="18"/>
      <c r="C859" s="20"/>
      <c r="D859" s="20" t="s">
        <v>1462</v>
      </c>
    </row>
    <row r="860" spans="1:4" ht="16.5" customHeight="1">
      <c r="A860" s="164"/>
      <c r="B860" s="18"/>
      <c r="C860" s="20"/>
      <c r="D860" s="20" t="s">
        <v>1463</v>
      </c>
    </row>
    <row r="861" spans="1:4" s="162" customFormat="1" ht="16.5" customHeight="1">
      <c r="A861" s="164">
        <v>11</v>
      </c>
      <c r="B861" s="163"/>
      <c r="C861" s="165" t="s">
        <v>1464</v>
      </c>
      <c r="D861" s="166">
        <v>3</v>
      </c>
    </row>
    <row r="862" spans="1:4" ht="16.5" customHeight="1">
      <c r="A862" s="164"/>
      <c r="B862" s="18"/>
      <c r="C862" s="18"/>
      <c r="D862" s="20" t="s">
        <v>1465</v>
      </c>
    </row>
    <row r="863" spans="1:4" ht="16.5" customHeight="1">
      <c r="A863" s="164"/>
      <c r="B863" s="18"/>
      <c r="C863" s="20"/>
      <c r="D863" s="20" t="s">
        <v>1466</v>
      </c>
    </row>
    <row r="864" spans="1:4" ht="16.5" customHeight="1">
      <c r="A864" s="164"/>
      <c r="B864" s="18"/>
      <c r="C864" s="20"/>
      <c r="D864" s="20" t="s">
        <v>1467</v>
      </c>
    </row>
    <row r="865" spans="1:4" s="162" customFormat="1" ht="16.5" customHeight="1">
      <c r="A865" s="164">
        <v>12</v>
      </c>
      <c r="B865" s="163"/>
      <c r="C865" s="165" t="s">
        <v>1468</v>
      </c>
      <c r="D865" s="166">
        <v>2</v>
      </c>
    </row>
    <row r="866" spans="1:4" ht="16.5" customHeight="1">
      <c r="A866" s="164"/>
      <c r="B866" s="18"/>
      <c r="C866" s="18"/>
      <c r="D866" s="20" t="s">
        <v>1120</v>
      </c>
    </row>
    <row r="867" spans="1:4" ht="16.5" customHeight="1">
      <c r="A867" s="164"/>
      <c r="B867" s="18"/>
      <c r="C867" s="20"/>
      <c r="D867" s="20" t="s">
        <v>1469</v>
      </c>
    </row>
    <row r="868" spans="1:4" s="162" customFormat="1" ht="16.5" customHeight="1">
      <c r="A868" s="164">
        <v>13</v>
      </c>
      <c r="B868" s="163"/>
      <c r="C868" s="165" t="s">
        <v>1470</v>
      </c>
      <c r="D868" s="166">
        <v>6</v>
      </c>
    </row>
    <row r="869" spans="1:4" ht="16.5" customHeight="1">
      <c r="A869" s="164"/>
      <c r="B869" s="18"/>
      <c r="C869" s="18"/>
      <c r="D869" s="20" t="s">
        <v>1471</v>
      </c>
    </row>
    <row r="870" spans="1:4" ht="16.5" customHeight="1">
      <c r="A870" s="164"/>
      <c r="B870" s="18"/>
      <c r="C870" s="20"/>
      <c r="D870" s="20" t="s">
        <v>1472</v>
      </c>
    </row>
    <row r="871" spans="1:4" ht="16.5" customHeight="1">
      <c r="A871" s="164"/>
      <c r="B871" s="18"/>
      <c r="C871" s="20"/>
      <c r="D871" s="20" t="s">
        <v>1473</v>
      </c>
    </row>
    <row r="872" spans="1:4" ht="16.5" customHeight="1">
      <c r="A872" s="164"/>
      <c r="B872" s="18"/>
      <c r="C872" s="20"/>
      <c r="D872" s="20" t="s">
        <v>1474</v>
      </c>
    </row>
    <row r="873" spans="1:4" ht="16.5" customHeight="1">
      <c r="A873" s="164"/>
      <c r="B873" s="18"/>
      <c r="C873" s="20"/>
      <c r="D873" s="20" t="s">
        <v>1475</v>
      </c>
    </row>
    <row r="874" spans="1:4" ht="16.5" customHeight="1">
      <c r="A874" s="164"/>
      <c r="B874" s="18"/>
      <c r="C874" s="20"/>
      <c r="D874" s="20" t="s">
        <v>1476</v>
      </c>
    </row>
    <row r="875" spans="1:4" s="162" customFormat="1" ht="16.5" customHeight="1">
      <c r="A875" s="164">
        <v>14</v>
      </c>
      <c r="B875" s="163"/>
      <c r="C875" s="165" t="s">
        <v>1477</v>
      </c>
      <c r="D875" s="166">
        <v>2</v>
      </c>
    </row>
    <row r="876" spans="1:4" ht="16.5" customHeight="1">
      <c r="A876" s="164"/>
      <c r="B876" s="18"/>
      <c r="C876" s="18"/>
      <c r="D876" s="20" t="s">
        <v>1478</v>
      </c>
    </row>
    <row r="877" spans="1:4" ht="16.5" customHeight="1">
      <c r="A877" s="164"/>
      <c r="B877" s="18"/>
      <c r="C877" s="20"/>
      <c r="D877" s="20" t="s">
        <v>1479</v>
      </c>
    </row>
    <row r="878" spans="1:4" s="162" customFormat="1" ht="16.5" customHeight="1">
      <c r="A878" s="164">
        <v>15</v>
      </c>
      <c r="B878" s="163"/>
      <c r="C878" s="165" t="s">
        <v>1480</v>
      </c>
      <c r="D878" s="166">
        <v>5</v>
      </c>
    </row>
    <row r="879" spans="1:4" ht="16.5" customHeight="1">
      <c r="A879" s="164"/>
      <c r="B879" s="18"/>
      <c r="C879" s="18"/>
      <c r="D879" s="20" t="s">
        <v>1481</v>
      </c>
    </row>
    <row r="880" spans="1:4" ht="16.5" customHeight="1">
      <c r="A880" s="164"/>
      <c r="B880" s="18"/>
      <c r="C880" s="20"/>
      <c r="D880" s="20" t="s">
        <v>1482</v>
      </c>
    </row>
    <row r="881" spans="1:4" ht="16.5" customHeight="1">
      <c r="A881" s="164"/>
      <c r="B881" s="18"/>
      <c r="C881" s="20"/>
      <c r="D881" s="20" t="s">
        <v>1483</v>
      </c>
    </row>
    <row r="882" spans="1:4" ht="16.5" customHeight="1">
      <c r="A882" s="164"/>
      <c r="B882" s="18"/>
      <c r="C882" s="20"/>
      <c r="D882" s="20" t="s">
        <v>1484</v>
      </c>
    </row>
    <row r="883" spans="1:4" ht="16.5" customHeight="1">
      <c r="A883" s="164"/>
      <c r="B883" s="18"/>
      <c r="C883" s="20"/>
      <c r="D883" s="20" t="s">
        <v>1485</v>
      </c>
    </row>
    <row r="884" spans="1:4" s="162" customFormat="1" ht="16.5" customHeight="1">
      <c r="A884" s="164">
        <v>16</v>
      </c>
      <c r="B884" s="163"/>
      <c r="C884" s="165" t="s">
        <v>1486</v>
      </c>
      <c r="D884" s="166">
        <v>2</v>
      </c>
    </row>
    <row r="885" spans="1:4" ht="16.5" customHeight="1">
      <c r="A885" s="164"/>
      <c r="B885" s="18"/>
      <c r="C885" s="18"/>
      <c r="D885" s="20" t="s">
        <v>1487</v>
      </c>
    </row>
    <row r="886" spans="1:4" ht="16.5" customHeight="1">
      <c r="A886" s="164"/>
      <c r="B886" s="18"/>
      <c r="C886" s="20"/>
      <c r="D886" s="20" t="s">
        <v>1488</v>
      </c>
    </row>
    <row r="887" spans="1:4" s="162" customFormat="1" ht="16.5" customHeight="1">
      <c r="A887" s="164">
        <v>17</v>
      </c>
      <c r="B887" s="163"/>
      <c r="C887" s="165" t="s">
        <v>1489</v>
      </c>
      <c r="D887" s="166">
        <v>3</v>
      </c>
    </row>
    <row r="888" spans="1:4" ht="16.5" customHeight="1">
      <c r="A888" s="164"/>
      <c r="B888" s="18"/>
      <c r="C888" s="18"/>
      <c r="D888" s="20" t="s">
        <v>1490</v>
      </c>
    </row>
    <row r="889" spans="1:4" ht="16.5" customHeight="1">
      <c r="A889" s="164"/>
      <c r="B889" s="18"/>
      <c r="C889" s="20"/>
      <c r="D889" s="20" t="s">
        <v>1491</v>
      </c>
    </row>
    <row r="890" spans="1:4" ht="16.5" customHeight="1">
      <c r="A890" s="164"/>
      <c r="B890" s="18"/>
      <c r="C890" s="20"/>
      <c r="D890" s="20" t="s">
        <v>1492</v>
      </c>
    </row>
    <row r="891" spans="1:4" s="162" customFormat="1" ht="16.5" customHeight="1">
      <c r="A891" s="164">
        <v>18</v>
      </c>
      <c r="B891" s="163"/>
      <c r="C891" s="165" t="s">
        <v>1493</v>
      </c>
      <c r="D891" s="166">
        <v>6</v>
      </c>
    </row>
    <row r="892" spans="1:4" ht="16.5" customHeight="1">
      <c r="A892" s="164"/>
      <c r="B892" s="18"/>
      <c r="C892" s="18"/>
      <c r="D892" s="20" t="s">
        <v>1494</v>
      </c>
    </row>
    <row r="893" spans="1:4" ht="16.5" customHeight="1">
      <c r="A893" s="164"/>
      <c r="B893" s="18"/>
      <c r="C893" s="20"/>
      <c r="D893" s="20" t="s">
        <v>1495</v>
      </c>
    </row>
    <row r="894" spans="1:4" ht="16.5" customHeight="1">
      <c r="A894" s="164"/>
      <c r="B894" s="18"/>
      <c r="C894" s="20"/>
      <c r="D894" s="20" t="s">
        <v>1496</v>
      </c>
    </row>
    <row r="895" spans="1:4" ht="16.5" customHeight="1">
      <c r="A895" s="164"/>
      <c r="B895" s="18"/>
      <c r="C895" s="20"/>
      <c r="D895" s="20" t="s">
        <v>1497</v>
      </c>
    </row>
    <row r="896" spans="1:4" ht="16.5" customHeight="1">
      <c r="A896" s="164"/>
      <c r="B896" s="18"/>
      <c r="C896" s="20"/>
      <c r="D896" s="20" t="s">
        <v>1498</v>
      </c>
    </row>
    <row r="897" spans="1:4" ht="16.5" customHeight="1">
      <c r="A897" s="164"/>
      <c r="B897" s="18"/>
      <c r="C897" s="20"/>
      <c r="D897" s="20" t="s">
        <v>1499</v>
      </c>
    </row>
    <row r="898" spans="1:4" s="162" customFormat="1" ht="16.5" customHeight="1">
      <c r="A898" s="164">
        <v>19</v>
      </c>
      <c r="B898" s="163"/>
      <c r="C898" s="165" t="s">
        <v>1500</v>
      </c>
      <c r="D898" s="166">
        <v>10</v>
      </c>
    </row>
    <row r="899" spans="1:4" ht="16.5" customHeight="1">
      <c r="A899" s="164"/>
      <c r="B899" s="18"/>
      <c r="C899" s="18"/>
      <c r="D899" s="20" t="s">
        <v>1409</v>
      </c>
    </row>
    <row r="900" spans="1:4" ht="16.5" customHeight="1">
      <c r="A900" s="164"/>
      <c r="B900" s="18"/>
      <c r="C900" s="20"/>
      <c r="D900" s="20" t="s">
        <v>1332</v>
      </c>
    </row>
    <row r="901" spans="1:4" ht="16.5" customHeight="1">
      <c r="A901" s="164"/>
      <c r="B901" s="18"/>
      <c r="C901" s="20"/>
      <c r="D901" s="20" t="s">
        <v>1501</v>
      </c>
    </row>
    <row r="902" spans="1:4" ht="16.5" customHeight="1">
      <c r="A902" s="164"/>
      <c r="B902" s="18"/>
      <c r="C902" s="20"/>
      <c r="D902" s="20" t="s">
        <v>1502</v>
      </c>
    </row>
    <row r="903" spans="1:4" ht="16.5" customHeight="1">
      <c r="A903" s="164"/>
      <c r="B903" s="18"/>
      <c r="C903" s="20"/>
      <c r="D903" s="20" t="s">
        <v>1503</v>
      </c>
    </row>
    <row r="904" spans="1:4" ht="16.5" customHeight="1">
      <c r="A904" s="164"/>
      <c r="B904" s="18"/>
      <c r="C904" s="20"/>
      <c r="D904" s="20" t="s">
        <v>1504</v>
      </c>
    </row>
    <row r="905" spans="1:4" ht="16.5" customHeight="1">
      <c r="A905" s="164"/>
      <c r="B905" s="18"/>
      <c r="C905" s="20"/>
      <c r="D905" s="20" t="s">
        <v>1505</v>
      </c>
    </row>
    <row r="906" spans="1:4" ht="16.5" customHeight="1">
      <c r="A906" s="164"/>
      <c r="B906" s="18"/>
      <c r="C906" s="20"/>
      <c r="D906" s="20" t="s">
        <v>1506</v>
      </c>
    </row>
    <row r="907" spans="1:4" ht="16.5" customHeight="1">
      <c r="A907" s="164"/>
      <c r="B907" s="18"/>
      <c r="C907" s="20"/>
      <c r="D907" s="20" t="s">
        <v>1507</v>
      </c>
    </row>
    <row r="908" spans="1:4" ht="16.5" customHeight="1">
      <c r="A908" s="164"/>
      <c r="B908" s="18"/>
      <c r="C908" s="20"/>
      <c r="D908" s="20" t="s">
        <v>1508</v>
      </c>
    </row>
    <row r="909" spans="1:4" s="162" customFormat="1" ht="16.5" customHeight="1">
      <c r="A909" s="164">
        <v>20</v>
      </c>
      <c r="B909" s="163"/>
      <c r="C909" s="165" t="s">
        <v>1509</v>
      </c>
      <c r="D909" s="166">
        <v>4</v>
      </c>
    </row>
    <row r="910" spans="1:4" ht="16.5" customHeight="1">
      <c r="A910" s="164"/>
      <c r="B910" s="18"/>
      <c r="C910" s="18"/>
      <c r="D910" s="20" t="s">
        <v>1510</v>
      </c>
    </row>
    <row r="911" spans="1:4" ht="16.5" customHeight="1">
      <c r="A911" s="164"/>
      <c r="B911" s="18"/>
      <c r="C911" s="20"/>
      <c r="D911" s="20" t="s">
        <v>1511</v>
      </c>
    </row>
    <row r="912" spans="1:4" ht="16.5" customHeight="1">
      <c r="A912" s="164"/>
      <c r="B912" s="18"/>
      <c r="C912" s="20"/>
      <c r="D912" s="20" t="s">
        <v>1512</v>
      </c>
    </row>
    <row r="913" spans="1:4" ht="16.5" customHeight="1">
      <c r="A913" s="164"/>
      <c r="B913" s="18"/>
      <c r="C913" s="20"/>
      <c r="D913" s="20" t="s">
        <v>1513</v>
      </c>
    </row>
    <row r="914" spans="1:4" s="162" customFormat="1" ht="16.5" customHeight="1">
      <c r="A914" s="167" t="s">
        <v>1514</v>
      </c>
      <c r="B914" s="168" t="s">
        <v>321</v>
      </c>
      <c r="C914" s="169"/>
      <c r="D914" s="167">
        <f>D915+D926+D936+D940+D945+D956+D966+D977+D985+D991+D997+D1001+D1011+D1021</f>
        <v>102</v>
      </c>
    </row>
    <row r="915" spans="1:4" s="162" customFormat="1" ht="16.5" customHeight="1">
      <c r="A915" s="164">
        <v>1</v>
      </c>
      <c r="B915" s="163"/>
      <c r="C915" s="176" t="s">
        <v>240</v>
      </c>
      <c r="D915" s="166">
        <v>10</v>
      </c>
    </row>
    <row r="916" spans="1:4" s="162" customFormat="1" ht="16.5" customHeight="1">
      <c r="A916" s="164"/>
      <c r="B916" s="163"/>
      <c r="C916" s="163"/>
      <c r="D916" s="179" t="s">
        <v>1515</v>
      </c>
    </row>
    <row r="917" spans="1:4" s="162" customFormat="1" ht="16.5" customHeight="1">
      <c r="A917" s="164"/>
      <c r="B917" s="163"/>
      <c r="C917" s="176"/>
      <c r="D917" s="179" t="s">
        <v>1516</v>
      </c>
    </row>
    <row r="918" spans="1:4" s="162" customFormat="1" ht="16.5" customHeight="1">
      <c r="A918" s="164"/>
      <c r="B918" s="163"/>
      <c r="C918" s="176"/>
      <c r="D918" s="179" t="s">
        <v>1517</v>
      </c>
    </row>
    <row r="919" spans="1:4" s="162" customFormat="1" ht="16.5" customHeight="1">
      <c r="A919" s="164"/>
      <c r="B919" s="163"/>
      <c r="C919" s="176"/>
      <c r="D919" s="179" t="s">
        <v>1518</v>
      </c>
    </row>
    <row r="920" spans="1:4" s="162" customFormat="1" ht="16.5" customHeight="1">
      <c r="A920" s="164"/>
      <c r="B920" s="163"/>
      <c r="C920" s="176"/>
      <c r="D920" s="179" t="s">
        <v>1519</v>
      </c>
    </row>
    <row r="921" spans="1:4" s="162" customFormat="1" ht="16.5" customHeight="1">
      <c r="A921" s="164"/>
      <c r="B921" s="163"/>
      <c r="C921" s="176"/>
      <c r="D921" s="179" t="s">
        <v>1520</v>
      </c>
    </row>
    <row r="922" spans="1:4" s="162" customFormat="1" ht="16.5" customHeight="1">
      <c r="A922" s="164"/>
      <c r="B922" s="163"/>
      <c r="C922" s="176"/>
      <c r="D922" s="179" t="s">
        <v>1521</v>
      </c>
    </row>
    <row r="923" spans="1:4" s="162" customFormat="1" ht="16.5" customHeight="1">
      <c r="A923" s="164"/>
      <c r="B923" s="163"/>
      <c r="C923" s="176"/>
      <c r="D923" s="179" t="s">
        <v>1522</v>
      </c>
    </row>
    <row r="924" spans="1:4" s="162" customFormat="1" ht="16.5" customHeight="1">
      <c r="A924" s="164"/>
      <c r="B924" s="163"/>
      <c r="C924" s="176"/>
      <c r="D924" s="179" t="s">
        <v>1523</v>
      </c>
    </row>
    <row r="925" spans="1:4" s="162" customFormat="1" ht="16.5" customHeight="1">
      <c r="A925" s="164"/>
      <c r="B925" s="163"/>
      <c r="C925" s="176"/>
      <c r="D925" s="179" t="s">
        <v>1524</v>
      </c>
    </row>
    <row r="926" spans="1:4" s="162" customFormat="1" ht="16.5" customHeight="1">
      <c r="A926" s="164">
        <v>2</v>
      </c>
      <c r="B926" s="163"/>
      <c r="C926" s="176" t="s">
        <v>290</v>
      </c>
      <c r="D926" s="178">
        <v>9</v>
      </c>
    </row>
    <row r="927" spans="1:4" s="162" customFormat="1" ht="17.25" customHeight="1">
      <c r="A927" s="164"/>
      <c r="B927" s="176"/>
      <c r="C927" s="163"/>
      <c r="D927" s="179" t="s">
        <v>1525</v>
      </c>
    </row>
    <row r="928" spans="1:4" s="162" customFormat="1" ht="17.25" customHeight="1">
      <c r="A928" s="164"/>
      <c r="B928" s="176"/>
      <c r="C928" s="176"/>
      <c r="D928" s="179" t="s">
        <v>1526</v>
      </c>
    </row>
    <row r="929" spans="1:4" s="162" customFormat="1" ht="17.25" customHeight="1">
      <c r="A929" s="164"/>
      <c r="B929" s="176"/>
      <c r="C929" s="176"/>
      <c r="D929" s="179" t="s">
        <v>1527</v>
      </c>
    </row>
    <row r="930" spans="1:4" s="162" customFormat="1" ht="17.25" customHeight="1">
      <c r="A930" s="164"/>
      <c r="B930" s="176"/>
      <c r="C930" s="176"/>
      <c r="D930" s="179" t="s">
        <v>1528</v>
      </c>
    </row>
    <row r="931" spans="1:4" s="162" customFormat="1" ht="17.25" customHeight="1">
      <c r="A931" s="164"/>
      <c r="B931" s="176"/>
      <c r="C931" s="176"/>
      <c r="D931" s="179" t="s">
        <v>1529</v>
      </c>
    </row>
    <row r="932" spans="1:4" s="162" customFormat="1" ht="17.25" customHeight="1">
      <c r="A932" s="164"/>
      <c r="B932" s="176"/>
      <c r="C932" s="176"/>
      <c r="D932" s="179" t="s">
        <v>1530</v>
      </c>
    </row>
    <row r="933" spans="1:4" s="162" customFormat="1" ht="17.25" customHeight="1">
      <c r="A933" s="164"/>
      <c r="B933" s="176"/>
      <c r="C933" s="176"/>
      <c r="D933" s="179" t="s">
        <v>1531</v>
      </c>
    </row>
    <row r="934" spans="1:4" s="162" customFormat="1" ht="17.25" customHeight="1">
      <c r="A934" s="164"/>
      <c r="B934" s="176"/>
      <c r="C934" s="176"/>
      <c r="D934" s="179" t="s">
        <v>1532</v>
      </c>
    </row>
    <row r="935" spans="1:4" s="162" customFormat="1" ht="17.25" customHeight="1">
      <c r="A935" s="164"/>
      <c r="B935" s="176"/>
      <c r="C935" s="176"/>
      <c r="D935" s="179" t="s">
        <v>1533</v>
      </c>
    </row>
    <row r="936" spans="1:4" s="162" customFormat="1" ht="16.5" customHeight="1">
      <c r="A936" s="164">
        <v>3</v>
      </c>
      <c r="B936" s="176"/>
      <c r="C936" s="176" t="s">
        <v>892</v>
      </c>
      <c r="D936" s="176">
        <v>3</v>
      </c>
    </row>
    <row r="937" spans="1:4" s="162" customFormat="1" ht="16.5" customHeight="1">
      <c r="A937" s="164"/>
      <c r="B937" s="176"/>
      <c r="C937" s="163"/>
      <c r="D937" s="179" t="s">
        <v>1534</v>
      </c>
    </row>
    <row r="938" spans="1:4" s="162" customFormat="1" ht="16.5" customHeight="1">
      <c r="A938" s="164"/>
      <c r="B938" s="176"/>
      <c r="C938" s="176"/>
      <c r="D938" s="179" t="s">
        <v>893</v>
      </c>
    </row>
    <row r="939" spans="1:4" s="162" customFormat="1" ht="16.5" customHeight="1">
      <c r="A939" s="164"/>
      <c r="B939" s="176"/>
      <c r="C939" s="176"/>
      <c r="D939" s="179" t="s">
        <v>1535</v>
      </c>
    </row>
    <row r="940" spans="1:4" s="162" customFormat="1" ht="16.5" customHeight="1">
      <c r="A940" s="164">
        <v>4</v>
      </c>
      <c r="B940" s="176"/>
      <c r="C940" s="176" t="s">
        <v>1536</v>
      </c>
      <c r="D940" s="176">
        <v>4</v>
      </c>
    </row>
    <row r="941" spans="1:4" s="162" customFormat="1" ht="16.5" customHeight="1">
      <c r="A941" s="164"/>
      <c r="B941" s="176"/>
      <c r="C941" s="163"/>
      <c r="D941" s="179" t="s">
        <v>1537</v>
      </c>
    </row>
    <row r="942" spans="1:4" s="162" customFormat="1" ht="16.5" customHeight="1">
      <c r="A942" s="164"/>
      <c r="B942" s="176"/>
      <c r="C942" s="176"/>
      <c r="D942" s="179" t="s">
        <v>1538</v>
      </c>
    </row>
    <row r="943" spans="1:4" s="162" customFormat="1" ht="16.5" customHeight="1">
      <c r="A943" s="164"/>
      <c r="B943" s="176"/>
      <c r="C943" s="176"/>
      <c r="D943" s="179" t="s">
        <v>813</v>
      </c>
    </row>
    <row r="944" spans="1:4" s="162" customFormat="1" ht="16.5" customHeight="1">
      <c r="A944" s="164"/>
      <c r="B944" s="176"/>
      <c r="C944" s="176"/>
      <c r="D944" s="179" t="s">
        <v>811</v>
      </c>
    </row>
    <row r="945" spans="1:4" s="162" customFormat="1" ht="16.5" customHeight="1">
      <c r="A945" s="164">
        <v>5</v>
      </c>
      <c r="B945" s="176"/>
      <c r="C945" s="176" t="s">
        <v>260</v>
      </c>
      <c r="D945" s="176">
        <v>10</v>
      </c>
    </row>
    <row r="946" spans="1:4" s="162" customFormat="1" ht="16.5" customHeight="1">
      <c r="A946" s="164"/>
      <c r="B946" s="176"/>
      <c r="C946" s="163"/>
      <c r="D946" s="179" t="s">
        <v>1539</v>
      </c>
    </row>
    <row r="947" spans="1:4" s="162" customFormat="1" ht="16.5" customHeight="1">
      <c r="A947" s="164"/>
      <c r="B947" s="176"/>
      <c r="C947" s="176"/>
      <c r="D947" s="179" t="s">
        <v>1535</v>
      </c>
    </row>
    <row r="948" spans="1:4" s="162" customFormat="1" ht="16.5" customHeight="1">
      <c r="A948" s="164"/>
      <c r="B948" s="176"/>
      <c r="C948" s="176"/>
      <c r="D948" s="179" t="s">
        <v>1540</v>
      </c>
    </row>
    <row r="949" spans="1:4" s="162" customFormat="1" ht="16.5" customHeight="1">
      <c r="A949" s="164"/>
      <c r="B949" s="176"/>
      <c r="C949" s="176"/>
      <c r="D949" s="179" t="s">
        <v>1541</v>
      </c>
    </row>
    <row r="950" spans="1:4" s="162" customFormat="1" ht="16.5" customHeight="1">
      <c r="A950" s="164"/>
      <c r="B950" s="176"/>
      <c r="C950" s="176"/>
      <c r="D950" s="179" t="s">
        <v>1542</v>
      </c>
    </row>
    <row r="951" spans="1:4" s="162" customFormat="1" ht="16.5" customHeight="1">
      <c r="A951" s="164"/>
      <c r="B951" s="176"/>
      <c r="C951" s="176"/>
      <c r="D951" s="179" t="s">
        <v>1543</v>
      </c>
    </row>
    <row r="952" spans="1:4" s="162" customFormat="1" ht="16.5" customHeight="1">
      <c r="A952" s="164"/>
      <c r="B952" s="176"/>
      <c r="C952" s="176"/>
      <c r="D952" s="179" t="s">
        <v>1544</v>
      </c>
    </row>
    <row r="953" spans="1:4" s="162" customFormat="1" ht="16.5" customHeight="1">
      <c r="A953" s="164"/>
      <c r="B953" s="176"/>
      <c r="C953" s="176"/>
      <c r="D953" s="179" t="s">
        <v>1545</v>
      </c>
    </row>
    <row r="954" spans="1:4" s="162" customFormat="1" ht="16.5" customHeight="1">
      <c r="A954" s="164"/>
      <c r="B954" s="176"/>
      <c r="C954" s="176"/>
      <c r="D954" s="179" t="s">
        <v>1546</v>
      </c>
    </row>
    <row r="955" spans="1:4" s="162" customFormat="1" ht="16.5" customHeight="1">
      <c r="A955" s="164"/>
      <c r="B955" s="176"/>
      <c r="C955" s="176"/>
      <c r="D955" s="179" t="s">
        <v>1547</v>
      </c>
    </row>
    <row r="956" spans="1:4" s="162" customFormat="1" ht="16.5" customHeight="1">
      <c r="A956" s="164">
        <v>6</v>
      </c>
      <c r="B956" s="176"/>
      <c r="C956" s="176" t="s">
        <v>795</v>
      </c>
      <c r="D956" s="176">
        <v>9</v>
      </c>
    </row>
    <row r="957" spans="1:4" s="162" customFormat="1" ht="16.5" customHeight="1">
      <c r="A957" s="164"/>
      <c r="B957" s="176"/>
      <c r="C957" s="163"/>
      <c r="D957" s="179" t="s">
        <v>1548</v>
      </c>
    </row>
    <row r="958" spans="1:4" s="162" customFormat="1" ht="16.5" customHeight="1">
      <c r="A958" s="164"/>
      <c r="B958" s="176"/>
      <c r="C958" s="176"/>
      <c r="D958" s="179" t="s">
        <v>1549</v>
      </c>
    </row>
    <row r="959" spans="1:4" s="162" customFormat="1" ht="16.5" customHeight="1">
      <c r="A959" s="164"/>
      <c r="B959" s="176"/>
      <c r="C959" s="176"/>
      <c r="D959" s="179" t="s">
        <v>1550</v>
      </c>
    </row>
    <row r="960" spans="1:4" s="162" customFormat="1" ht="16.5" customHeight="1">
      <c r="A960" s="164"/>
      <c r="B960" s="176"/>
      <c r="C960" s="176"/>
      <c r="D960" s="179" t="s">
        <v>1551</v>
      </c>
    </row>
    <row r="961" spans="1:4" s="162" customFormat="1" ht="16.5" customHeight="1">
      <c r="A961" s="164"/>
      <c r="B961" s="176"/>
      <c r="C961" s="176"/>
      <c r="D961" s="179" t="s">
        <v>1552</v>
      </c>
    </row>
    <row r="962" spans="1:4" s="162" customFormat="1" ht="16.5" customHeight="1">
      <c r="A962" s="164"/>
      <c r="B962" s="176"/>
      <c r="C962" s="176"/>
      <c r="D962" s="179" t="s">
        <v>1553</v>
      </c>
    </row>
    <row r="963" spans="1:4" s="162" customFormat="1" ht="16.5" customHeight="1">
      <c r="A963" s="164"/>
      <c r="B963" s="176"/>
      <c r="C963" s="176"/>
      <c r="D963" s="179" t="s">
        <v>1554</v>
      </c>
    </row>
    <row r="964" spans="1:4" s="162" customFormat="1" ht="16.5" customHeight="1">
      <c r="A964" s="164"/>
      <c r="B964" s="176"/>
      <c r="C964" s="176"/>
      <c r="D964" s="179" t="s">
        <v>1555</v>
      </c>
    </row>
    <row r="965" spans="1:4" s="162" customFormat="1" ht="16.5" customHeight="1">
      <c r="A965" s="164"/>
      <c r="B965" s="176"/>
      <c r="C965" s="176"/>
      <c r="D965" s="179" t="s">
        <v>1556</v>
      </c>
    </row>
    <row r="966" spans="1:4" s="162" customFormat="1" ht="16.5" customHeight="1">
      <c r="A966" s="164">
        <v>7</v>
      </c>
      <c r="B966" s="176"/>
      <c r="C966" s="176" t="s">
        <v>219</v>
      </c>
      <c r="D966" s="176">
        <v>10</v>
      </c>
    </row>
    <row r="967" spans="1:4" s="162" customFormat="1" ht="16.5" customHeight="1">
      <c r="A967" s="164"/>
      <c r="B967" s="176"/>
      <c r="C967" s="163"/>
      <c r="D967" s="179" t="s">
        <v>1557</v>
      </c>
    </row>
    <row r="968" spans="1:4" s="162" customFormat="1" ht="16.5" customHeight="1">
      <c r="A968" s="164"/>
      <c r="B968" s="176"/>
      <c r="C968" s="176"/>
      <c r="D968" s="179" t="s">
        <v>1558</v>
      </c>
    </row>
    <row r="969" spans="1:4" s="162" customFormat="1" ht="16.5" customHeight="1">
      <c r="A969" s="164"/>
      <c r="B969" s="176"/>
      <c r="C969" s="176"/>
      <c r="D969" s="179" t="s">
        <v>1559</v>
      </c>
    </row>
    <row r="970" spans="1:4" s="162" customFormat="1" ht="16.5" customHeight="1">
      <c r="A970" s="164"/>
      <c r="B970" s="176"/>
      <c r="C970" s="176"/>
      <c r="D970" s="179" t="s">
        <v>1560</v>
      </c>
    </row>
    <row r="971" spans="1:4" s="162" customFormat="1" ht="16.5" customHeight="1">
      <c r="A971" s="164"/>
      <c r="B971" s="176"/>
      <c r="C971" s="176"/>
      <c r="D971" s="179" t="s">
        <v>1561</v>
      </c>
    </row>
    <row r="972" spans="1:4" s="162" customFormat="1" ht="16.5" customHeight="1">
      <c r="A972" s="164"/>
      <c r="B972" s="176"/>
      <c r="C972" s="176"/>
      <c r="D972" s="179" t="s">
        <v>1562</v>
      </c>
    </row>
    <row r="973" spans="1:4" s="162" customFormat="1" ht="16.5" customHeight="1">
      <c r="A973" s="164"/>
      <c r="B973" s="176"/>
      <c r="C973" s="176"/>
      <c r="D973" s="179" t="s">
        <v>1563</v>
      </c>
    </row>
    <row r="974" spans="1:4" s="162" customFormat="1" ht="16.5" customHeight="1">
      <c r="A974" s="164"/>
      <c r="B974" s="176"/>
      <c r="C974" s="176"/>
      <c r="D974" s="179" t="s">
        <v>1564</v>
      </c>
    </row>
    <row r="975" spans="1:4" s="162" customFormat="1" ht="16.5" customHeight="1">
      <c r="A975" s="164"/>
      <c r="B975" s="176"/>
      <c r="C975" s="176"/>
      <c r="D975" s="179" t="s">
        <v>1565</v>
      </c>
    </row>
    <row r="976" spans="1:4" s="162" customFormat="1" ht="16.5" customHeight="1">
      <c r="A976" s="164"/>
      <c r="B976" s="176"/>
      <c r="C976" s="163"/>
      <c r="D976" s="179" t="s">
        <v>1566</v>
      </c>
    </row>
    <row r="977" spans="1:4" s="162" customFormat="1" ht="16.5" customHeight="1">
      <c r="A977" s="164">
        <v>8</v>
      </c>
      <c r="B977" s="176"/>
      <c r="C977" s="176" t="s">
        <v>266</v>
      </c>
      <c r="D977" s="176">
        <v>7</v>
      </c>
    </row>
    <row r="978" spans="1:4" s="162" customFormat="1" ht="16.5" customHeight="1">
      <c r="A978" s="164"/>
      <c r="B978" s="176"/>
      <c r="C978" s="163"/>
      <c r="D978" s="179" t="s">
        <v>1567</v>
      </c>
    </row>
    <row r="979" spans="1:4" s="162" customFormat="1" ht="16.5" customHeight="1">
      <c r="A979" s="164"/>
      <c r="B979" s="176"/>
      <c r="C979" s="176"/>
      <c r="D979" s="179" t="s">
        <v>1568</v>
      </c>
    </row>
    <row r="980" spans="1:4" s="162" customFormat="1" ht="16.5" customHeight="1">
      <c r="A980" s="164"/>
      <c r="B980" s="176"/>
      <c r="C980" s="176"/>
      <c r="D980" s="179" t="s">
        <v>1569</v>
      </c>
    </row>
    <row r="981" spans="1:4" s="162" customFormat="1" ht="16.5" customHeight="1">
      <c r="A981" s="164"/>
      <c r="B981" s="176"/>
      <c r="C981" s="176"/>
      <c r="D981" s="179" t="s">
        <v>1570</v>
      </c>
    </row>
    <row r="982" spans="1:4" s="162" customFormat="1" ht="16.5" customHeight="1">
      <c r="A982" s="164"/>
      <c r="B982" s="176"/>
      <c r="C982" s="176"/>
      <c r="D982" s="179" t="s">
        <v>1571</v>
      </c>
    </row>
    <row r="983" spans="1:4" s="162" customFormat="1" ht="16.5" customHeight="1">
      <c r="A983" s="164"/>
      <c r="B983" s="176"/>
      <c r="C983" s="176"/>
      <c r="D983" s="179" t="s">
        <v>1572</v>
      </c>
    </row>
    <row r="984" spans="1:4" s="162" customFormat="1" ht="16.5" customHeight="1">
      <c r="A984" s="164"/>
      <c r="B984" s="176"/>
      <c r="C984" s="176"/>
      <c r="D984" s="179" t="s">
        <v>1573</v>
      </c>
    </row>
    <row r="985" spans="1:4" s="162" customFormat="1" ht="16.5" customHeight="1">
      <c r="A985" s="164">
        <v>9</v>
      </c>
      <c r="B985" s="176"/>
      <c r="C985" s="176" t="s">
        <v>1574</v>
      </c>
      <c r="D985" s="176">
        <v>5</v>
      </c>
    </row>
    <row r="986" spans="1:4" s="162" customFormat="1" ht="16.5" customHeight="1">
      <c r="A986" s="164"/>
      <c r="B986" s="176"/>
      <c r="C986" s="163"/>
      <c r="D986" s="179" t="s">
        <v>1575</v>
      </c>
    </row>
    <row r="987" spans="1:4" s="162" customFormat="1" ht="16.5" customHeight="1">
      <c r="A987" s="164"/>
      <c r="B987" s="176"/>
      <c r="C987" s="176"/>
      <c r="D987" s="179" t="s">
        <v>1576</v>
      </c>
    </row>
    <row r="988" spans="1:4" s="162" customFormat="1" ht="16.5" customHeight="1">
      <c r="A988" s="164"/>
      <c r="B988" s="176"/>
      <c r="C988" s="176"/>
      <c r="D988" s="179" t="s">
        <v>1577</v>
      </c>
    </row>
    <row r="989" spans="1:4" s="162" customFormat="1" ht="16.5" customHeight="1">
      <c r="A989" s="164"/>
      <c r="B989" s="176"/>
      <c r="C989" s="176"/>
      <c r="D989" s="179" t="s">
        <v>1578</v>
      </c>
    </row>
    <row r="990" spans="1:4" s="162" customFormat="1" ht="16.5" customHeight="1">
      <c r="A990" s="164"/>
      <c r="B990" s="176"/>
      <c r="C990" s="176"/>
      <c r="D990" s="179" t="s">
        <v>1557</v>
      </c>
    </row>
    <row r="991" spans="1:4" s="162" customFormat="1" ht="16.5" customHeight="1">
      <c r="A991" s="164">
        <v>10</v>
      </c>
      <c r="B991" s="176"/>
      <c r="C991" s="176" t="s">
        <v>1579</v>
      </c>
      <c r="D991" s="176">
        <v>5</v>
      </c>
    </row>
    <row r="992" spans="1:4" s="162" customFormat="1" ht="16.5" customHeight="1">
      <c r="A992" s="164"/>
      <c r="B992" s="176"/>
      <c r="C992" s="163"/>
      <c r="D992" s="179" t="s">
        <v>1580</v>
      </c>
    </row>
    <row r="993" spans="1:4" s="162" customFormat="1" ht="16.5" customHeight="1">
      <c r="A993" s="164"/>
      <c r="B993" s="176"/>
      <c r="C993" s="176"/>
      <c r="D993" s="179" t="s">
        <v>1581</v>
      </c>
    </row>
    <row r="994" spans="1:4" s="162" customFormat="1" ht="16.5" customHeight="1">
      <c r="A994" s="164"/>
      <c r="B994" s="176"/>
      <c r="C994" s="176"/>
      <c r="D994" s="179" t="s">
        <v>1582</v>
      </c>
    </row>
    <row r="995" spans="1:4" s="162" customFormat="1" ht="16.5" customHeight="1">
      <c r="A995" s="164"/>
      <c r="B995" s="176"/>
      <c r="C995" s="176"/>
      <c r="D995" s="179" t="s">
        <v>1583</v>
      </c>
    </row>
    <row r="996" spans="1:4" s="162" customFormat="1" ht="16.5" customHeight="1">
      <c r="A996" s="164"/>
      <c r="B996" s="176"/>
      <c r="C996" s="163"/>
      <c r="D996" s="179" t="s">
        <v>1584</v>
      </c>
    </row>
    <row r="997" spans="1:4" s="162" customFormat="1" ht="16.5" customHeight="1">
      <c r="A997" s="164">
        <v>11</v>
      </c>
      <c r="B997" s="176"/>
      <c r="C997" s="176" t="s">
        <v>1585</v>
      </c>
      <c r="D997" s="176">
        <v>3</v>
      </c>
    </row>
    <row r="998" spans="1:4" s="162" customFormat="1" ht="16.5" customHeight="1">
      <c r="A998" s="164"/>
      <c r="B998" s="175"/>
      <c r="C998" s="163"/>
      <c r="D998" s="179" t="s">
        <v>1586</v>
      </c>
    </row>
    <row r="999" spans="1:4" s="162" customFormat="1" ht="16.5" customHeight="1">
      <c r="A999" s="164"/>
      <c r="B999" s="175"/>
      <c r="C999" s="176"/>
      <c r="D999" s="179" t="s">
        <v>1587</v>
      </c>
    </row>
    <row r="1000" spans="1:4" s="162" customFormat="1" ht="16.5" customHeight="1">
      <c r="A1000" s="164"/>
      <c r="B1000" s="175"/>
      <c r="C1000" s="163"/>
      <c r="D1000" s="179" t="s">
        <v>1588</v>
      </c>
    </row>
    <row r="1001" spans="1:4" s="162" customFormat="1" ht="16.5" customHeight="1">
      <c r="A1001" s="164">
        <v>12</v>
      </c>
      <c r="B1001" s="175"/>
      <c r="C1001" s="176" t="s">
        <v>1589</v>
      </c>
      <c r="D1001" s="176">
        <v>9</v>
      </c>
    </row>
    <row r="1002" spans="1:4" s="162" customFormat="1" ht="16.5" customHeight="1">
      <c r="A1002" s="164"/>
      <c r="B1002" s="175"/>
      <c r="C1002" s="163"/>
      <c r="D1002" s="179" t="s">
        <v>1590</v>
      </c>
    </row>
    <row r="1003" spans="1:4" s="162" customFormat="1" ht="16.5" customHeight="1">
      <c r="A1003" s="164"/>
      <c r="B1003" s="175"/>
      <c r="C1003" s="176"/>
      <c r="D1003" s="179" t="s">
        <v>1591</v>
      </c>
    </row>
    <row r="1004" spans="1:4" s="162" customFormat="1" ht="16.5" customHeight="1">
      <c r="A1004" s="164"/>
      <c r="B1004" s="175"/>
      <c r="C1004" s="176"/>
      <c r="D1004" s="179" t="s">
        <v>1592</v>
      </c>
    </row>
    <row r="1005" spans="1:4" s="162" customFormat="1" ht="16.5" customHeight="1">
      <c r="A1005" s="164"/>
      <c r="B1005" s="175"/>
      <c r="C1005" s="176"/>
      <c r="D1005" s="179" t="s">
        <v>1593</v>
      </c>
    </row>
    <row r="1006" spans="1:4" s="162" customFormat="1" ht="16.5" customHeight="1">
      <c r="A1006" s="164"/>
      <c r="B1006" s="175"/>
      <c r="C1006" s="176"/>
      <c r="D1006" s="179" t="s">
        <v>1594</v>
      </c>
    </row>
    <row r="1007" spans="1:4" s="162" customFormat="1" ht="16.5" customHeight="1">
      <c r="A1007" s="164"/>
      <c r="B1007" s="175"/>
      <c r="C1007" s="176"/>
      <c r="D1007" s="179" t="s">
        <v>1595</v>
      </c>
    </row>
    <row r="1008" spans="1:4" s="162" customFormat="1" ht="16.5" customHeight="1">
      <c r="A1008" s="164"/>
      <c r="B1008" s="175"/>
      <c r="C1008" s="176"/>
      <c r="D1008" s="179" t="s">
        <v>1596</v>
      </c>
    </row>
    <row r="1009" spans="1:4" s="162" customFormat="1" ht="16.5" customHeight="1">
      <c r="A1009" s="164"/>
      <c r="B1009" s="175"/>
      <c r="C1009" s="176"/>
      <c r="D1009" s="179" t="s">
        <v>1597</v>
      </c>
    </row>
    <row r="1010" spans="1:4" s="162" customFormat="1" ht="16.5" customHeight="1">
      <c r="A1010" s="164"/>
      <c r="B1010" s="175"/>
      <c r="C1010" s="176"/>
      <c r="D1010" s="179" t="s">
        <v>1598</v>
      </c>
    </row>
    <row r="1011" spans="1:4" s="162" customFormat="1" ht="16.5" customHeight="1">
      <c r="A1011" s="164">
        <v>13</v>
      </c>
      <c r="B1011" s="175"/>
      <c r="C1011" s="176" t="s">
        <v>279</v>
      </c>
      <c r="D1011" s="176">
        <v>9</v>
      </c>
    </row>
    <row r="1012" spans="1:4" s="162" customFormat="1" ht="16.5" customHeight="1">
      <c r="A1012" s="164"/>
      <c r="B1012" s="175"/>
      <c r="C1012" s="163"/>
      <c r="D1012" s="179" t="s">
        <v>1599</v>
      </c>
    </row>
    <row r="1013" spans="1:4" s="162" customFormat="1" ht="16.5" customHeight="1">
      <c r="A1013" s="164"/>
      <c r="B1013" s="175"/>
      <c r="C1013" s="176"/>
      <c r="D1013" s="179" t="s">
        <v>1600</v>
      </c>
    </row>
    <row r="1014" spans="1:4" s="162" customFormat="1" ht="16.5" customHeight="1">
      <c r="A1014" s="164"/>
      <c r="B1014" s="175"/>
      <c r="C1014" s="176"/>
      <c r="D1014" s="179" t="s">
        <v>1601</v>
      </c>
    </row>
    <row r="1015" spans="1:4" s="162" customFormat="1" ht="16.5" customHeight="1">
      <c r="A1015" s="164"/>
      <c r="B1015" s="175"/>
      <c r="C1015" s="176"/>
      <c r="D1015" s="179" t="s">
        <v>1602</v>
      </c>
    </row>
    <row r="1016" spans="1:4" s="162" customFormat="1" ht="16.5" customHeight="1">
      <c r="A1016" s="164"/>
      <c r="B1016" s="175"/>
      <c r="C1016" s="176"/>
      <c r="D1016" s="179" t="s">
        <v>1603</v>
      </c>
    </row>
    <row r="1017" spans="1:4" s="162" customFormat="1" ht="16.5" customHeight="1">
      <c r="A1017" s="164"/>
      <c r="B1017" s="175"/>
      <c r="C1017" s="176"/>
      <c r="D1017" s="179" t="s">
        <v>1604</v>
      </c>
    </row>
    <row r="1018" spans="1:4" s="162" customFormat="1" ht="16.5" customHeight="1">
      <c r="A1018" s="164"/>
      <c r="B1018" s="175"/>
      <c r="C1018" s="176"/>
      <c r="D1018" s="179" t="s">
        <v>834</v>
      </c>
    </row>
    <row r="1019" spans="1:4" s="162" customFormat="1" ht="16.5" customHeight="1">
      <c r="A1019" s="164"/>
      <c r="B1019" s="175"/>
      <c r="C1019" s="176"/>
      <c r="D1019" s="179" t="s">
        <v>1605</v>
      </c>
    </row>
    <row r="1020" spans="1:4" s="162" customFormat="1" ht="16.5" customHeight="1">
      <c r="A1020" s="164"/>
      <c r="B1020" s="175"/>
      <c r="C1020" s="176"/>
      <c r="D1020" s="179" t="s">
        <v>1606</v>
      </c>
    </row>
    <row r="1021" spans="1:4" s="162" customFormat="1" ht="16.5" customHeight="1">
      <c r="A1021" s="164">
        <v>14</v>
      </c>
      <c r="B1021" s="175"/>
      <c r="C1021" s="176" t="s">
        <v>189</v>
      </c>
      <c r="D1021" s="176">
        <v>9</v>
      </c>
    </row>
    <row r="1022" spans="1:4" s="162" customFormat="1" ht="16.5" customHeight="1">
      <c r="A1022" s="164"/>
      <c r="B1022" s="175"/>
      <c r="C1022" s="163"/>
      <c r="D1022" s="179" t="s">
        <v>1607</v>
      </c>
    </row>
    <row r="1023" spans="1:4" s="162" customFormat="1" ht="16.5" customHeight="1">
      <c r="A1023" s="164"/>
      <c r="B1023" s="175"/>
      <c r="C1023" s="176"/>
      <c r="D1023" s="179" t="s">
        <v>1608</v>
      </c>
    </row>
    <row r="1024" spans="1:4" s="162" customFormat="1" ht="16.5" customHeight="1">
      <c r="A1024" s="164"/>
      <c r="B1024" s="175"/>
      <c r="C1024" s="176"/>
      <c r="D1024" s="179" t="s">
        <v>1609</v>
      </c>
    </row>
    <row r="1025" spans="1:4" s="162" customFormat="1" ht="16.5" customHeight="1">
      <c r="A1025" s="164"/>
      <c r="B1025" s="175"/>
      <c r="C1025" s="176"/>
      <c r="D1025" s="179" t="s">
        <v>1610</v>
      </c>
    </row>
    <row r="1026" spans="1:4" s="162" customFormat="1" ht="16.5" customHeight="1">
      <c r="A1026" s="164"/>
      <c r="B1026" s="175"/>
      <c r="C1026" s="176"/>
      <c r="D1026" s="179" t="s">
        <v>1611</v>
      </c>
    </row>
    <row r="1027" spans="1:4" s="162" customFormat="1" ht="16.5" customHeight="1">
      <c r="A1027" s="164"/>
      <c r="B1027" s="175"/>
      <c r="C1027" s="176"/>
      <c r="D1027" s="179" t="s">
        <v>1612</v>
      </c>
    </row>
    <row r="1028" spans="1:4" s="162" customFormat="1" ht="16.5" customHeight="1">
      <c r="A1028" s="164"/>
      <c r="B1028" s="175"/>
      <c r="C1028" s="176"/>
      <c r="D1028" s="179" t="s">
        <v>1613</v>
      </c>
    </row>
    <row r="1029" spans="1:4" s="162" customFormat="1" ht="16.5" customHeight="1">
      <c r="A1029" s="164"/>
      <c r="B1029" s="175"/>
      <c r="C1029" s="176"/>
      <c r="D1029" s="179" t="s">
        <v>1614</v>
      </c>
    </row>
    <row r="1030" spans="1:4" s="162" customFormat="1" ht="16.5" customHeight="1">
      <c r="A1030" s="164"/>
      <c r="B1030" s="175"/>
      <c r="C1030" s="176"/>
      <c r="D1030" s="179" t="s">
        <v>1615</v>
      </c>
    </row>
    <row r="1031" spans="1:4" s="162" customFormat="1" ht="16.5" customHeight="1">
      <c r="A1031" s="167" t="s">
        <v>1616</v>
      </c>
      <c r="B1031" s="168" t="s">
        <v>177</v>
      </c>
      <c r="C1031" s="169"/>
      <c r="D1031" s="167">
        <f>D1032+D1038+D1047+D1060+D1069+D1080+D1089+D1103+D1117+D1128+D1139+D1149+D1160+D1167+D1177+D1185+D1195+D1203+D1211+D1227+D1235+D1241</f>
        <v>192</v>
      </c>
    </row>
    <row r="1032" spans="1:4" s="162" customFormat="1" ht="16.5" customHeight="1">
      <c r="A1032" s="164">
        <v>1</v>
      </c>
      <c r="B1032" s="163"/>
      <c r="C1032" s="163" t="s">
        <v>777</v>
      </c>
      <c r="D1032" s="163">
        <v>5</v>
      </c>
    </row>
    <row r="1033" spans="1:4" ht="16.5" customHeight="1">
      <c r="A1033" s="164"/>
      <c r="B1033" s="18"/>
      <c r="C1033" s="18"/>
      <c r="D1033" s="18" t="s">
        <v>1617</v>
      </c>
    </row>
    <row r="1034" spans="1:4" ht="16.5" customHeight="1">
      <c r="A1034" s="164"/>
      <c r="B1034" s="18"/>
      <c r="C1034" s="18"/>
      <c r="D1034" s="18" t="s">
        <v>1618</v>
      </c>
    </row>
    <row r="1035" spans="1:4" ht="16.5" customHeight="1">
      <c r="A1035" s="164"/>
      <c r="B1035" s="18"/>
      <c r="C1035" s="18"/>
      <c r="D1035" s="18" t="s">
        <v>1619</v>
      </c>
    </row>
    <row r="1036" spans="1:4" ht="16.5" customHeight="1">
      <c r="A1036" s="164"/>
      <c r="B1036" s="18"/>
      <c r="C1036" s="18"/>
      <c r="D1036" s="18" t="s">
        <v>1620</v>
      </c>
    </row>
    <row r="1037" spans="1:4" ht="16.5" customHeight="1">
      <c r="A1037" s="164"/>
      <c r="B1037" s="18"/>
      <c r="C1037" s="18"/>
      <c r="D1037" s="18" t="s">
        <v>778</v>
      </c>
    </row>
    <row r="1038" spans="1:4" ht="16.5" customHeight="1">
      <c r="A1038" s="164">
        <v>2</v>
      </c>
      <c r="B1038" s="18"/>
      <c r="C1038" s="163" t="s">
        <v>1621</v>
      </c>
      <c r="D1038" s="163">
        <v>8</v>
      </c>
    </row>
    <row r="1039" spans="1:4" ht="16.5" customHeight="1">
      <c r="A1039" s="164"/>
      <c r="B1039" s="18"/>
      <c r="C1039" s="18"/>
      <c r="D1039" s="18" t="s">
        <v>1622</v>
      </c>
    </row>
    <row r="1040" spans="1:4" ht="16.5" customHeight="1">
      <c r="A1040" s="164"/>
      <c r="B1040" s="18"/>
      <c r="C1040" s="18"/>
      <c r="D1040" s="18" t="s">
        <v>1623</v>
      </c>
    </row>
    <row r="1041" spans="1:4" ht="16.5" customHeight="1">
      <c r="A1041" s="164"/>
      <c r="B1041" s="18"/>
      <c r="C1041" s="18"/>
      <c r="D1041" s="18" t="s">
        <v>1624</v>
      </c>
    </row>
    <row r="1042" spans="1:4" ht="16.5" customHeight="1">
      <c r="A1042" s="164"/>
      <c r="B1042" s="18"/>
      <c r="C1042" s="18"/>
      <c r="D1042" s="18" t="s">
        <v>1625</v>
      </c>
    </row>
    <row r="1043" spans="1:4" ht="16.5" customHeight="1">
      <c r="A1043" s="164"/>
      <c r="B1043" s="18"/>
      <c r="C1043" s="18"/>
      <c r="D1043" s="18" t="s">
        <v>1626</v>
      </c>
    </row>
    <row r="1044" spans="1:4" ht="16.5" customHeight="1">
      <c r="A1044" s="164"/>
      <c r="B1044" s="18"/>
      <c r="C1044" s="18"/>
      <c r="D1044" s="18" t="s">
        <v>1627</v>
      </c>
    </row>
    <row r="1045" spans="1:4" ht="16.5" customHeight="1">
      <c r="A1045" s="164"/>
      <c r="B1045" s="18"/>
      <c r="C1045" s="18"/>
      <c r="D1045" s="18" t="s">
        <v>768</v>
      </c>
    </row>
    <row r="1046" spans="1:4" ht="16.5" customHeight="1">
      <c r="A1046" s="164"/>
      <c r="B1046" s="18"/>
      <c r="C1046" s="18"/>
      <c r="D1046" s="18" t="s">
        <v>1628</v>
      </c>
    </row>
    <row r="1047" spans="1:4" ht="16.5" customHeight="1">
      <c r="A1047" s="164">
        <v>3</v>
      </c>
      <c r="B1047" s="18"/>
      <c r="C1047" s="163" t="s">
        <v>1629</v>
      </c>
      <c r="D1047" s="163">
        <v>12</v>
      </c>
    </row>
    <row r="1048" spans="1:4" ht="16.5" customHeight="1">
      <c r="A1048" s="164"/>
      <c r="B1048" s="18"/>
      <c r="C1048" s="18"/>
      <c r="D1048" s="18" t="s">
        <v>1630</v>
      </c>
    </row>
    <row r="1049" spans="1:4" ht="16.5" customHeight="1">
      <c r="A1049" s="164"/>
      <c r="B1049" s="18"/>
      <c r="C1049" s="18"/>
      <c r="D1049" s="18" t="s">
        <v>692</v>
      </c>
    </row>
    <row r="1050" spans="1:4" ht="16.5" customHeight="1">
      <c r="A1050" s="164"/>
      <c r="B1050" s="18"/>
      <c r="C1050" s="18"/>
      <c r="D1050" s="18" t="s">
        <v>1631</v>
      </c>
    </row>
    <row r="1051" spans="1:4" ht="16.5" customHeight="1">
      <c r="A1051" s="164"/>
      <c r="B1051" s="18"/>
      <c r="C1051" s="18"/>
      <c r="D1051" s="18" t="s">
        <v>1632</v>
      </c>
    </row>
    <row r="1052" spans="1:4" ht="16.5" customHeight="1">
      <c r="A1052" s="164"/>
      <c r="B1052" s="18"/>
      <c r="C1052" s="18"/>
      <c r="D1052" s="18" t="s">
        <v>1633</v>
      </c>
    </row>
    <row r="1053" spans="1:4" ht="16.5" customHeight="1">
      <c r="A1053" s="164"/>
      <c r="B1053" s="18"/>
      <c r="C1053" s="18"/>
      <c r="D1053" s="18" t="s">
        <v>1634</v>
      </c>
    </row>
    <row r="1054" spans="1:4" ht="16.5" customHeight="1">
      <c r="A1054" s="164"/>
      <c r="B1054" s="18"/>
      <c r="C1054" s="18"/>
      <c r="D1054" s="18" t="s">
        <v>1635</v>
      </c>
    </row>
    <row r="1055" spans="1:4" ht="16.5" customHeight="1">
      <c r="A1055" s="164"/>
      <c r="B1055" s="18"/>
      <c r="C1055" s="18"/>
      <c r="D1055" s="18" t="s">
        <v>1636</v>
      </c>
    </row>
    <row r="1056" spans="1:4" ht="16.5" customHeight="1">
      <c r="A1056" s="164"/>
      <c r="B1056" s="18"/>
      <c r="C1056" s="18"/>
      <c r="D1056" s="18" t="s">
        <v>1637</v>
      </c>
    </row>
    <row r="1057" spans="1:4" ht="16.5" customHeight="1">
      <c r="A1057" s="164"/>
      <c r="B1057" s="18"/>
      <c r="C1057" s="18"/>
      <c r="D1057" s="18" t="s">
        <v>1638</v>
      </c>
    </row>
    <row r="1058" spans="1:4" ht="16.5" customHeight="1">
      <c r="A1058" s="164"/>
      <c r="B1058" s="18"/>
      <c r="C1058" s="18"/>
      <c r="D1058" s="18" t="s">
        <v>1639</v>
      </c>
    </row>
    <row r="1059" spans="1:4" ht="16.5" customHeight="1">
      <c r="A1059" s="164"/>
      <c r="B1059" s="18"/>
      <c r="C1059" s="18"/>
      <c r="D1059" s="18" t="s">
        <v>1640</v>
      </c>
    </row>
    <row r="1060" spans="1:4" ht="16.5" customHeight="1">
      <c r="A1060" s="164">
        <v>4</v>
      </c>
      <c r="B1060" s="18"/>
      <c r="C1060" s="163" t="s">
        <v>769</v>
      </c>
      <c r="D1060" s="163">
        <v>8</v>
      </c>
    </row>
    <row r="1061" spans="1:4" ht="16.5" customHeight="1">
      <c r="A1061" s="164"/>
      <c r="B1061" s="18"/>
      <c r="C1061" s="18"/>
      <c r="D1061" s="18" t="s">
        <v>1641</v>
      </c>
    </row>
    <row r="1062" spans="1:4" ht="16.5" customHeight="1">
      <c r="A1062" s="164"/>
      <c r="B1062" s="18"/>
      <c r="C1062" s="18"/>
      <c r="D1062" s="18" t="s">
        <v>1642</v>
      </c>
    </row>
    <row r="1063" spans="1:4" ht="16.5" customHeight="1">
      <c r="A1063" s="164"/>
      <c r="B1063" s="18"/>
      <c r="C1063" s="18"/>
      <c r="D1063" s="18" t="s">
        <v>1643</v>
      </c>
    </row>
    <row r="1064" spans="1:4" ht="16.5" customHeight="1">
      <c r="A1064" s="164"/>
      <c r="B1064" s="18"/>
      <c r="C1064" s="18"/>
      <c r="D1064" s="18" t="s">
        <v>1644</v>
      </c>
    </row>
    <row r="1065" spans="1:4" ht="16.5" customHeight="1">
      <c r="A1065" s="164"/>
      <c r="B1065" s="18"/>
      <c r="C1065" s="18"/>
      <c r="D1065" s="18" t="s">
        <v>1645</v>
      </c>
    </row>
    <row r="1066" spans="1:4" ht="16.5" customHeight="1">
      <c r="A1066" s="164"/>
      <c r="B1066" s="18"/>
      <c r="C1066" s="18"/>
      <c r="D1066" s="18" t="s">
        <v>1646</v>
      </c>
    </row>
    <row r="1067" spans="1:4" ht="16.5" customHeight="1">
      <c r="A1067" s="164"/>
      <c r="B1067" s="18"/>
      <c r="C1067" s="18"/>
      <c r="D1067" s="18" t="s">
        <v>1647</v>
      </c>
    </row>
    <row r="1068" spans="1:4" ht="16.5" customHeight="1">
      <c r="A1068" s="164"/>
      <c r="B1068" s="18"/>
      <c r="C1068" s="18"/>
      <c r="D1068" s="18" t="s">
        <v>1648</v>
      </c>
    </row>
    <row r="1069" spans="1:4" ht="16.5" customHeight="1">
      <c r="A1069" s="164">
        <v>5</v>
      </c>
      <c r="B1069" s="18"/>
      <c r="C1069" s="163" t="s">
        <v>775</v>
      </c>
      <c r="D1069" s="163">
        <v>10</v>
      </c>
    </row>
    <row r="1070" spans="1:4" ht="16.5" customHeight="1">
      <c r="A1070" s="164"/>
      <c r="B1070" s="18"/>
      <c r="C1070" s="18"/>
      <c r="D1070" s="18" t="s">
        <v>1649</v>
      </c>
    </row>
    <row r="1071" spans="1:4" ht="16.5" customHeight="1">
      <c r="A1071" s="164"/>
      <c r="B1071" s="18"/>
      <c r="C1071" s="18"/>
      <c r="D1071" s="18" t="s">
        <v>1650</v>
      </c>
    </row>
    <row r="1072" spans="1:4" ht="16.5" customHeight="1">
      <c r="A1072" s="164"/>
      <c r="B1072" s="18"/>
      <c r="C1072" s="18"/>
      <c r="D1072" s="18" t="s">
        <v>1651</v>
      </c>
    </row>
    <row r="1073" spans="1:4" ht="16.5" customHeight="1">
      <c r="A1073" s="164"/>
      <c r="B1073" s="18"/>
      <c r="C1073" s="18"/>
      <c r="D1073" s="18" t="s">
        <v>1652</v>
      </c>
    </row>
    <row r="1074" spans="1:4" ht="16.5" customHeight="1">
      <c r="A1074" s="164"/>
      <c r="B1074" s="18"/>
      <c r="C1074" s="18"/>
      <c r="D1074" s="18" t="s">
        <v>1653</v>
      </c>
    </row>
    <row r="1075" spans="1:4" ht="16.5" customHeight="1">
      <c r="A1075" s="164"/>
      <c r="B1075" s="18"/>
      <c r="C1075" s="18"/>
      <c r="D1075" s="18" t="s">
        <v>1654</v>
      </c>
    </row>
    <row r="1076" spans="1:4" ht="16.5" customHeight="1">
      <c r="A1076" s="164"/>
      <c r="B1076" s="18"/>
      <c r="C1076" s="18"/>
      <c r="D1076" s="18" t="s">
        <v>1655</v>
      </c>
    </row>
    <row r="1077" spans="1:4" ht="16.5" customHeight="1">
      <c r="A1077" s="164"/>
      <c r="B1077" s="18"/>
      <c r="C1077" s="18"/>
      <c r="D1077" s="18" t="s">
        <v>1656</v>
      </c>
    </row>
    <row r="1078" spans="1:4" ht="16.5" customHeight="1">
      <c r="A1078" s="164"/>
      <c r="B1078" s="18"/>
      <c r="C1078" s="18"/>
      <c r="D1078" s="18" t="s">
        <v>1657</v>
      </c>
    </row>
    <row r="1079" spans="1:4" ht="16.5" customHeight="1">
      <c r="A1079" s="164"/>
      <c r="B1079" s="18"/>
      <c r="C1079" s="18"/>
      <c r="D1079" s="18" t="s">
        <v>1658</v>
      </c>
    </row>
    <row r="1080" spans="1:4" ht="16.5" customHeight="1">
      <c r="A1080" s="164">
        <v>6</v>
      </c>
      <c r="B1080" s="18"/>
      <c r="C1080" s="163" t="s">
        <v>779</v>
      </c>
      <c r="D1080" s="163">
        <v>8</v>
      </c>
    </row>
    <row r="1081" spans="1:4" ht="16.5" customHeight="1">
      <c r="A1081" s="164"/>
      <c r="B1081" s="18"/>
      <c r="C1081" s="18"/>
      <c r="D1081" s="18" t="s">
        <v>1659</v>
      </c>
    </row>
    <row r="1082" spans="1:4" ht="16.5" customHeight="1">
      <c r="A1082" s="164"/>
      <c r="B1082" s="18"/>
      <c r="C1082" s="18"/>
      <c r="D1082" s="18" t="s">
        <v>1660</v>
      </c>
    </row>
    <row r="1083" spans="1:4" ht="16.5" customHeight="1">
      <c r="A1083" s="164"/>
      <c r="B1083" s="18"/>
      <c r="C1083" s="18"/>
      <c r="D1083" s="18" t="s">
        <v>1661</v>
      </c>
    </row>
    <row r="1084" spans="1:4" ht="16.5" customHeight="1">
      <c r="A1084" s="164"/>
      <c r="B1084" s="18"/>
      <c r="C1084" s="18"/>
      <c r="D1084" s="18" t="s">
        <v>1662</v>
      </c>
    </row>
    <row r="1085" spans="1:4" ht="16.5" customHeight="1">
      <c r="A1085" s="164"/>
      <c r="B1085" s="18"/>
      <c r="C1085" s="18"/>
      <c r="D1085" s="18" t="s">
        <v>1663</v>
      </c>
    </row>
    <row r="1086" spans="1:4" ht="16.5" customHeight="1">
      <c r="A1086" s="164"/>
      <c r="B1086" s="18"/>
      <c r="C1086" s="18"/>
      <c r="D1086" s="18" t="s">
        <v>1664</v>
      </c>
    </row>
    <row r="1087" spans="1:4" ht="16.5" customHeight="1">
      <c r="A1087" s="164"/>
      <c r="B1087" s="18"/>
      <c r="C1087" s="18"/>
      <c r="D1087" s="18" t="s">
        <v>1665</v>
      </c>
    </row>
    <row r="1088" spans="1:4" ht="16.5" customHeight="1">
      <c r="A1088" s="164"/>
      <c r="B1088" s="18"/>
      <c r="C1088" s="18"/>
      <c r="D1088" s="18" t="s">
        <v>1666</v>
      </c>
    </row>
    <row r="1089" spans="1:4" ht="16.5" customHeight="1">
      <c r="A1089" s="164">
        <v>7</v>
      </c>
      <c r="B1089" s="18"/>
      <c r="C1089" s="163" t="s">
        <v>782</v>
      </c>
      <c r="D1089" s="163">
        <v>12</v>
      </c>
    </row>
    <row r="1090" spans="1:4" ht="16.5" customHeight="1">
      <c r="A1090" s="164"/>
      <c r="B1090" s="18"/>
      <c r="C1090" s="18"/>
      <c r="D1090" s="18" t="s">
        <v>1667</v>
      </c>
    </row>
    <row r="1091" spans="1:4" ht="16.5" customHeight="1">
      <c r="A1091" s="164"/>
      <c r="B1091" s="18"/>
      <c r="C1091" s="18"/>
      <c r="D1091" s="18" t="s">
        <v>1668</v>
      </c>
    </row>
    <row r="1092" spans="1:4" ht="16.5" customHeight="1">
      <c r="A1092" s="164"/>
      <c r="B1092" s="18"/>
      <c r="C1092" s="18"/>
      <c r="D1092" s="18" t="s">
        <v>1669</v>
      </c>
    </row>
    <row r="1093" spans="1:4" ht="16.5" customHeight="1">
      <c r="A1093" s="164"/>
      <c r="B1093" s="18"/>
      <c r="C1093" s="18"/>
      <c r="D1093" s="18" t="s">
        <v>1670</v>
      </c>
    </row>
    <row r="1094" spans="1:4" ht="16.5" customHeight="1">
      <c r="A1094" s="164"/>
      <c r="B1094" s="18"/>
      <c r="C1094" s="18"/>
      <c r="D1094" s="18" t="s">
        <v>1671</v>
      </c>
    </row>
    <row r="1095" spans="1:4" ht="16.5" customHeight="1">
      <c r="A1095" s="164"/>
      <c r="B1095" s="18"/>
      <c r="C1095" s="18"/>
      <c r="D1095" s="18" t="s">
        <v>1672</v>
      </c>
    </row>
    <row r="1096" spans="1:4" ht="16.5" customHeight="1">
      <c r="A1096" s="164"/>
      <c r="B1096" s="18"/>
      <c r="C1096" s="18"/>
      <c r="D1096" s="18" t="s">
        <v>1673</v>
      </c>
    </row>
    <row r="1097" spans="1:4" ht="16.5" customHeight="1">
      <c r="A1097" s="164"/>
      <c r="B1097" s="18"/>
      <c r="C1097" s="18"/>
      <c r="D1097" s="18" t="s">
        <v>1674</v>
      </c>
    </row>
    <row r="1098" spans="1:4" ht="16.5" customHeight="1">
      <c r="A1098" s="164"/>
      <c r="B1098" s="18"/>
      <c r="C1098" s="18"/>
      <c r="D1098" s="18" t="s">
        <v>1675</v>
      </c>
    </row>
    <row r="1099" spans="1:4" ht="16.5" customHeight="1">
      <c r="A1099" s="164"/>
      <c r="B1099" s="18"/>
      <c r="C1099" s="18"/>
      <c r="D1099" s="18" t="s">
        <v>1676</v>
      </c>
    </row>
    <row r="1100" spans="1:4" ht="16.5" customHeight="1">
      <c r="A1100" s="164"/>
      <c r="B1100" s="18"/>
      <c r="C1100" s="18"/>
      <c r="D1100" s="18" t="s">
        <v>1677</v>
      </c>
    </row>
    <row r="1101" spans="1:4" ht="16.5" customHeight="1">
      <c r="A1101" s="164"/>
      <c r="B1101" s="18"/>
      <c r="C1101" s="18"/>
      <c r="D1101" s="18" t="s">
        <v>1678</v>
      </c>
    </row>
    <row r="1102" spans="1:4" ht="16.5" customHeight="1">
      <c r="A1102" s="164"/>
      <c r="B1102" s="18"/>
      <c r="C1102" s="18"/>
      <c r="D1102" s="18"/>
    </row>
    <row r="1103" spans="1:4" ht="16.5" customHeight="1">
      <c r="A1103" s="164">
        <v>8</v>
      </c>
      <c r="B1103" s="18"/>
      <c r="C1103" s="163" t="s">
        <v>785</v>
      </c>
      <c r="D1103" s="163">
        <v>13</v>
      </c>
    </row>
    <row r="1104" spans="1:4" ht="16.5" customHeight="1">
      <c r="A1104" s="164"/>
      <c r="B1104" s="18"/>
      <c r="C1104" s="18"/>
      <c r="D1104" s="18" t="s">
        <v>1679</v>
      </c>
    </row>
    <row r="1105" spans="1:4" ht="16.5" customHeight="1">
      <c r="A1105" s="164"/>
      <c r="B1105" s="18"/>
      <c r="C1105" s="18"/>
      <c r="D1105" s="18" t="s">
        <v>1680</v>
      </c>
    </row>
    <row r="1106" spans="1:4" ht="16.5" customHeight="1">
      <c r="A1106" s="164"/>
      <c r="B1106" s="18"/>
      <c r="C1106" s="18"/>
      <c r="D1106" s="18" t="s">
        <v>1681</v>
      </c>
    </row>
    <row r="1107" spans="1:4" ht="16.5" customHeight="1">
      <c r="A1107" s="164"/>
      <c r="B1107" s="18"/>
      <c r="C1107" s="18"/>
      <c r="D1107" s="18" t="s">
        <v>1682</v>
      </c>
    </row>
    <row r="1108" spans="1:4" ht="16.5" customHeight="1">
      <c r="A1108" s="164"/>
      <c r="B1108" s="18"/>
      <c r="C1108" s="18"/>
      <c r="D1108" s="18" t="s">
        <v>1683</v>
      </c>
    </row>
    <row r="1109" spans="1:4" ht="16.5" customHeight="1">
      <c r="A1109" s="164"/>
      <c r="B1109" s="18"/>
      <c r="C1109" s="18"/>
      <c r="D1109" s="18" t="s">
        <v>1684</v>
      </c>
    </row>
    <row r="1110" spans="1:4" ht="16.5" customHeight="1">
      <c r="A1110" s="164"/>
      <c r="B1110" s="18"/>
      <c r="C1110" s="18"/>
      <c r="D1110" s="18" t="s">
        <v>1685</v>
      </c>
    </row>
    <row r="1111" spans="1:4" ht="16.5" customHeight="1">
      <c r="A1111" s="164"/>
      <c r="B1111" s="18"/>
      <c r="C1111" s="18"/>
      <c r="D1111" s="18" t="s">
        <v>1686</v>
      </c>
    </row>
    <row r="1112" spans="1:4" ht="16.5" customHeight="1">
      <c r="A1112" s="164"/>
      <c r="B1112" s="18"/>
      <c r="C1112" s="18"/>
      <c r="D1112" s="18" t="s">
        <v>1687</v>
      </c>
    </row>
    <row r="1113" spans="1:4" ht="16.5" customHeight="1">
      <c r="A1113" s="164"/>
      <c r="B1113" s="18"/>
      <c r="C1113" s="18"/>
      <c r="D1113" s="18" t="s">
        <v>1688</v>
      </c>
    </row>
    <row r="1114" spans="1:4" ht="16.5" customHeight="1">
      <c r="A1114" s="164"/>
      <c r="B1114" s="18"/>
      <c r="C1114" s="18"/>
      <c r="D1114" s="18" t="s">
        <v>1689</v>
      </c>
    </row>
    <row r="1115" spans="1:4" ht="16.5" customHeight="1">
      <c r="A1115" s="164"/>
      <c r="B1115" s="18"/>
      <c r="C1115" s="18"/>
      <c r="D1115" s="18" t="s">
        <v>1690</v>
      </c>
    </row>
    <row r="1116" spans="1:4" ht="16.5" customHeight="1">
      <c r="A1116" s="164"/>
      <c r="B1116" s="18"/>
      <c r="C1116" s="18"/>
      <c r="D1116" s="18" t="s">
        <v>1691</v>
      </c>
    </row>
    <row r="1117" spans="1:4" ht="16.5" customHeight="1">
      <c r="A1117" s="164">
        <v>9</v>
      </c>
      <c r="B1117" s="18"/>
      <c r="C1117" s="163" t="s">
        <v>714</v>
      </c>
      <c r="D1117" s="163">
        <v>10</v>
      </c>
    </row>
    <row r="1118" spans="1:4" ht="16.5" customHeight="1">
      <c r="A1118" s="164"/>
      <c r="B1118" s="18"/>
      <c r="C1118" s="18"/>
      <c r="D1118" s="18" t="s">
        <v>1692</v>
      </c>
    </row>
    <row r="1119" spans="1:4" ht="16.5" customHeight="1">
      <c r="A1119" s="164"/>
      <c r="B1119" s="18"/>
      <c r="C1119" s="18"/>
      <c r="D1119" s="18" t="s">
        <v>1693</v>
      </c>
    </row>
    <row r="1120" spans="1:4" ht="16.5" customHeight="1">
      <c r="A1120" s="164"/>
      <c r="B1120" s="18"/>
      <c r="C1120" s="18"/>
      <c r="D1120" s="18" t="s">
        <v>1694</v>
      </c>
    </row>
    <row r="1121" spans="1:4" ht="16.5" customHeight="1">
      <c r="A1121" s="164"/>
      <c r="B1121" s="18"/>
      <c r="C1121" s="18"/>
      <c r="D1121" s="18" t="s">
        <v>1695</v>
      </c>
    </row>
    <row r="1122" spans="1:4" ht="16.5" customHeight="1">
      <c r="A1122" s="164"/>
      <c r="B1122" s="18"/>
      <c r="C1122" s="18"/>
      <c r="D1122" s="18" t="s">
        <v>1696</v>
      </c>
    </row>
    <row r="1123" spans="1:4" ht="16.5" customHeight="1">
      <c r="A1123" s="164"/>
      <c r="B1123" s="18"/>
      <c r="C1123" s="18"/>
      <c r="D1123" s="18" t="s">
        <v>1697</v>
      </c>
    </row>
    <row r="1124" spans="1:4" ht="16.5" customHeight="1">
      <c r="A1124" s="164"/>
      <c r="B1124" s="18"/>
      <c r="C1124" s="18"/>
      <c r="D1124" s="18" t="s">
        <v>1698</v>
      </c>
    </row>
    <row r="1125" spans="1:4" ht="16.5" customHeight="1">
      <c r="A1125" s="164"/>
      <c r="B1125" s="18"/>
      <c r="C1125" s="18"/>
      <c r="D1125" s="18" t="s">
        <v>1699</v>
      </c>
    </row>
    <row r="1126" spans="1:4" ht="16.5" customHeight="1">
      <c r="A1126" s="164"/>
      <c r="B1126" s="18"/>
      <c r="C1126" s="18"/>
      <c r="D1126" s="18" t="s">
        <v>1700</v>
      </c>
    </row>
    <row r="1127" spans="1:4" ht="16.5" customHeight="1">
      <c r="A1127" s="164"/>
      <c r="B1127" s="18"/>
      <c r="C1127" s="18"/>
      <c r="D1127" s="18" t="s">
        <v>130</v>
      </c>
    </row>
    <row r="1128" spans="1:4" ht="16.5" customHeight="1">
      <c r="A1128" s="164">
        <v>10</v>
      </c>
      <c r="B1128" s="18"/>
      <c r="C1128" s="163" t="s">
        <v>688</v>
      </c>
      <c r="D1128" s="163">
        <v>10</v>
      </c>
    </row>
    <row r="1129" spans="1:4" ht="16.5" customHeight="1">
      <c r="A1129" s="164"/>
      <c r="B1129" s="18"/>
      <c r="C1129" s="18"/>
      <c r="D1129" s="18" t="s">
        <v>691</v>
      </c>
    </row>
    <row r="1130" spans="1:4" ht="16.5" customHeight="1">
      <c r="A1130" s="164"/>
      <c r="B1130" s="18"/>
      <c r="C1130" s="18"/>
      <c r="D1130" s="18" t="s">
        <v>692</v>
      </c>
    </row>
    <row r="1131" spans="1:4" ht="16.5" customHeight="1">
      <c r="A1131" s="164"/>
      <c r="B1131" s="18"/>
      <c r="C1131" s="18"/>
      <c r="D1131" s="18" t="s">
        <v>693</v>
      </c>
    </row>
    <row r="1132" spans="1:4" ht="16.5" customHeight="1">
      <c r="A1132" s="164"/>
      <c r="B1132" s="18"/>
      <c r="C1132" s="18"/>
      <c r="D1132" s="18" t="s">
        <v>1701</v>
      </c>
    </row>
    <row r="1133" spans="1:4" ht="16.5" customHeight="1">
      <c r="A1133" s="164"/>
      <c r="B1133" s="18"/>
      <c r="C1133" s="18"/>
      <c r="D1133" s="18" t="s">
        <v>166</v>
      </c>
    </row>
    <row r="1134" spans="1:4" ht="16.5" customHeight="1">
      <c r="A1134" s="164"/>
      <c r="B1134" s="18"/>
      <c r="C1134" s="18"/>
      <c r="D1134" s="18" t="s">
        <v>1702</v>
      </c>
    </row>
    <row r="1135" spans="1:4" ht="16.5" customHeight="1">
      <c r="A1135" s="164"/>
      <c r="B1135" s="18"/>
      <c r="C1135" s="18"/>
      <c r="D1135" s="18" t="s">
        <v>1703</v>
      </c>
    </row>
    <row r="1136" spans="1:4" ht="16.5" customHeight="1">
      <c r="A1136" s="164"/>
      <c r="B1136" s="18"/>
      <c r="C1136" s="18"/>
      <c r="D1136" s="18" t="s">
        <v>1704</v>
      </c>
    </row>
    <row r="1137" spans="1:4" ht="16.5" customHeight="1">
      <c r="A1137" s="164"/>
      <c r="B1137" s="18"/>
      <c r="C1137" s="18"/>
      <c r="D1137" s="18" t="s">
        <v>165</v>
      </c>
    </row>
    <row r="1138" spans="1:4" ht="16.5" customHeight="1">
      <c r="A1138" s="164"/>
      <c r="B1138" s="18"/>
      <c r="C1138" s="18"/>
      <c r="D1138" s="18" t="s">
        <v>164</v>
      </c>
    </row>
    <row r="1139" spans="1:4" ht="16.5" customHeight="1">
      <c r="A1139" s="164">
        <v>11</v>
      </c>
      <c r="B1139" s="18"/>
      <c r="C1139" s="163" t="s">
        <v>748</v>
      </c>
      <c r="D1139" s="163">
        <v>9</v>
      </c>
    </row>
    <row r="1140" spans="1:4" ht="16.5" customHeight="1">
      <c r="A1140" s="164"/>
      <c r="B1140" s="18"/>
      <c r="C1140" s="18"/>
      <c r="D1140" s="18" t="s">
        <v>764</v>
      </c>
    </row>
    <row r="1141" spans="1:4" ht="16.5" customHeight="1">
      <c r="A1141" s="164"/>
      <c r="B1141" s="18"/>
      <c r="C1141" s="18"/>
      <c r="D1141" s="18" t="s">
        <v>70</v>
      </c>
    </row>
    <row r="1142" spans="1:4" ht="16.5" customHeight="1">
      <c r="A1142" s="164"/>
      <c r="B1142" s="18"/>
      <c r="C1142" s="18"/>
      <c r="D1142" s="18" t="s">
        <v>766</v>
      </c>
    </row>
    <row r="1143" spans="1:4" ht="16.5" customHeight="1">
      <c r="A1143" s="164"/>
      <c r="B1143" s="18"/>
      <c r="C1143" s="18"/>
      <c r="D1143" s="18" t="s">
        <v>71</v>
      </c>
    </row>
    <row r="1144" spans="1:4" ht="16.5" customHeight="1">
      <c r="A1144" s="164"/>
      <c r="B1144" s="18"/>
      <c r="C1144" s="18"/>
      <c r="D1144" s="18" t="s">
        <v>749</v>
      </c>
    </row>
    <row r="1145" spans="1:4" ht="16.5" customHeight="1">
      <c r="A1145" s="164"/>
      <c r="B1145" s="18"/>
      <c r="C1145" s="18"/>
      <c r="D1145" s="18" t="s">
        <v>848</v>
      </c>
    </row>
    <row r="1146" spans="1:4" ht="16.5" customHeight="1">
      <c r="A1146" s="164"/>
      <c r="B1146" s="18"/>
      <c r="C1146" s="18"/>
      <c r="D1146" s="18" t="s">
        <v>1705</v>
      </c>
    </row>
    <row r="1147" spans="1:4" ht="16.5" customHeight="1">
      <c r="A1147" s="164"/>
      <c r="B1147" s="18"/>
      <c r="C1147" s="18"/>
      <c r="D1147" s="18" t="s">
        <v>757</v>
      </c>
    </row>
    <row r="1148" spans="1:4" ht="16.5" customHeight="1">
      <c r="A1148" s="164"/>
      <c r="B1148" s="18"/>
      <c r="C1148" s="18"/>
      <c r="D1148" s="18" t="s">
        <v>69</v>
      </c>
    </row>
    <row r="1149" spans="1:4" ht="16.5" customHeight="1">
      <c r="A1149" s="164">
        <v>12</v>
      </c>
      <c r="B1149" s="18"/>
      <c r="C1149" s="163" t="s">
        <v>678</v>
      </c>
      <c r="D1149" s="163">
        <v>10</v>
      </c>
    </row>
    <row r="1150" spans="1:4" ht="16.5" customHeight="1">
      <c r="A1150" s="164"/>
      <c r="B1150" s="18"/>
      <c r="C1150" s="18"/>
      <c r="D1150" s="18" t="s">
        <v>67</v>
      </c>
    </row>
    <row r="1151" spans="1:4" ht="16.5" customHeight="1">
      <c r="A1151" s="164"/>
      <c r="B1151" s="18"/>
      <c r="C1151" s="18"/>
      <c r="D1151" s="18" t="s">
        <v>66</v>
      </c>
    </row>
    <row r="1152" spans="1:4" ht="16.5" customHeight="1">
      <c r="A1152" s="164"/>
      <c r="B1152" s="18"/>
      <c r="C1152" s="18"/>
      <c r="D1152" s="18" t="s">
        <v>1706</v>
      </c>
    </row>
    <row r="1153" spans="1:4" ht="16.5" customHeight="1">
      <c r="A1153" s="164"/>
      <c r="B1153" s="18"/>
      <c r="C1153" s="18"/>
      <c r="D1153" s="18" t="s">
        <v>1707</v>
      </c>
    </row>
    <row r="1154" spans="1:4" ht="16.5" customHeight="1">
      <c r="A1154" s="164"/>
      <c r="B1154" s="18"/>
      <c r="C1154" s="18"/>
      <c r="D1154" s="18" t="s">
        <v>1708</v>
      </c>
    </row>
    <row r="1155" spans="1:4" ht="16.5" customHeight="1">
      <c r="A1155" s="164"/>
      <c r="B1155" s="18"/>
      <c r="C1155" s="18"/>
      <c r="D1155" s="18" t="s">
        <v>1709</v>
      </c>
    </row>
    <row r="1156" spans="1:4" ht="16.5" customHeight="1">
      <c r="A1156" s="164"/>
      <c r="B1156" s="18"/>
      <c r="C1156" s="18"/>
      <c r="D1156" s="18" t="s">
        <v>683</v>
      </c>
    </row>
    <row r="1157" spans="1:4" ht="16.5" customHeight="1">
      <c r="A1157" s="164"/>
      <c r="B1157" s="18"/>
      <c r="C1157" s="18"/>
      <c r="D1157" s="18" t="s">
        <v>684</v>
      </c>
    </row>
    <row r="1158" spans="1:4" ht="16.5" customHeight="1">
      <c r="A1158" s="164"/>
      <c r="B1158" s="18"/>
      <c r="C1158" s="18"/>
      <c r="D1158" s="18" t="s">
        <v>685</v>
      </c>
    </row>
    <row r="1159" spans="1:4" ht="16.5" customHeight="1">
      <c r="A1159" s="164"/>
      <c r="B1159" s="18"/>
      <c r="C1159" s="18"/>
      <c r="D1159" s="18" t="s">
        <v>687</v>
      </c>
    </row>
    <row r="1160" spans="1:4" ht="16.5" customHeight="1">
      <c r="A1160" s="164">
        <v>13</v>
      </c>
      <c r="B1160" s="18"/>
      <c r="C1160" s="163" t="s">
        <v>701</v>
      </c>
      <c r="D1160" s="163">
        <v>6</v>
      </c>
    </row>
    <row r="1161" spans="1:4" ht="16.5" customHeight="1">
      <c r="A1161" s="164"/>
      <c r="B1161" s="18"/>
      <c r="C1161" s="18"/>
      <c r="D1161" s="18" t="s">
        <v>134</v>
      </c>
    </row>
    <row r="1162" spans="1:4" ht="16.5" customHeight="1">
      <c r="A1162" s="164"/>
      <c r="B1162" s="18"/>
      <c r="C1162" s="18"/>
      <c r="D1162" s="18" t="s">
        <v>708</v>
      </c>
    </row>
    <row r="1163" spans="1:4" ht="16.5" customHeight="1">
      <c r="A1163" s="164"/>
      <c r="B1163" s="18"/>
      <c r="C1163" s="18"/>
      <c r="D1163" s="18" t="s">
        <v>706</v>
      </c>
    </row>
    <row r="1164" spans="1:4" ht="16.5" customHeight="1">
      <c r="A1164" s="164"/>
      <c r="B1164" s="18"/>
      <c r="C1164" s="18"/>
      <c r="D1164" s="18" t="s">
        <v>704</v>
      </c>
    </row>
    <row r="1165" spans="1:4" ht="16.5" customHeight="1">
      <c r="A1165" s="164"/>
      <c r="B1165" s="18"/>
      <c r="C1165" s="18"/>
      <c r="D1165" s="18" t="s">
        <v>705</v>
      </c>
    </row>
    <row r="1166" spans="1:4" ht="16.5" customHeight="1">
      <c r="A1166" s="164"/>
      <c r="B1166" s="18"/>
      <c r="C1166" s="18"/>
      <c r="D1166" s="18" t="s">
        <v>702</v>
      </c>
    </row>
    <row r="1167" spans="1:4" ht="16.5" customHeight="1">
      <c r="A1167" s="164">
        <v>14</v>
      </c>
      <c r="B1167" s="18"/>
      <c r="C1167" s="163" t="s">
        <v>640</v>
      </c>
      <c r="D1167" s="163">
        <v>9</v>
      </c>
    </row>
    <row r="1168" spans="1:4" ht="16.5" customHeight="1">
      <c r="A1168" s="164"/>
      <c r="B1168" s="18"/>
      <c r="C1168" s="18"/>
      <c r="D1168" s="18" t="s">
        <v>85</v>
      </c>
    </row>
    <row r="1169" spans="1:4" ht="16.5" customHeight="1">
      <c r="A1169" s="164"/>
      <c r="B1169" s="18"/>
      <c r="C1169" s="18"/>
      <c r="D1169" s="18" t="s">
        <v>151</v>
      </c>
    </row>
    <row r="1170" spans="1:4" ht="16.5" customHeight="1">
      <c r="A1170" s="164"/>
      <c r="B1170" s="18"/>
      <c r="C1170" s="18"/>
      <c r="D1170" s="18" t="s">
        <v>84</v>
      </c>
    </row>
    <row r="1171" spans="1:4" ht="16.5" customHeight="1">
      <c r="A1171" s="164"/>
      <c r="B1171" s="18"/>
      <c r="C1171" s="18"/>
      <c r="D1171" s="18" t="s">
        <v>79</v>
      </c>
    </row>
    <row r="1172" spans="1:4" ht="16.5" customHeight="1">
      <c r="A1172" s="164"/>
      <c r="B1172" s="18"/>
      <c r="C1172" s="18"/>
      <c r="D1172" s="18" t="s">
        <v>81</v>
      </c>
    </row>
    <row r="1173" spans="1:4" ht="16.5" customHeight="1">
      <c r="A1173" s="164"/>
      <c r="B1173" s="18"/>
      <c r="C1173" s="18"/>
      <c r="D1173" s="18" t="s">
        <v>150</v>
      </c>
    </row>
    <row r="1174" spans="1:4" ht="16.5" customHeight="1">
      <c r="A1174" s="164"/>
      <c r="B1174" s="18"/>
      <c r="C1174" s="18"/>
      <c r="D1174" s="18" t="s">
        <v>80</v>
      </c>
    </row>
    <row r="1175" spans="1:4" ht="16.5" customHeight="1">
      <c r="A1175" s="164"/>
      <c r="B1175" s="18"/>
      <c r="C1175" s="18"/>
      <c r="D1175" s="18" t="s">
        <v>82</v>
      </c>
    </row>
    <row r="1176" spans="1:4" ht="16.5" customHeight="1">
      <c r="A1176" s="164"/>
      <c r="B1176" s="18"/>
      <c r="C1176" s="18"/>
      <c r="D1176" s="18" t="s">
        <v>1710</v>
      </c>
    </row>
    <row r="1177" spans="1:4" ht="16.5" customHeight="1">
      <c r="A1177" s="164">
        <v>15</v>
      </c>
      <c r="B1177" s="18"/>
      <c r="C1177" s="163" t="s">
        <v>648</v>
      </c>
      <c r="D1177" s="163">
        <v>7</v>
      </c>
    </row>
    <row r="1178" spans="1:4" ht="16.5" customHeight="1">
      <c r="A1178" s="164"/>
      <c r="B1178" s="18"/>
      <c r="C1178" s="18"/>
      <c r="D1178" s="18" t="s">
        <v>652</v>
      </c>
    </row>
    <row r="1179" spans="1:4" ht="16.5" customHeight="1">
      <c r="A1179" s="164"/>
      <c r="B1179" s="18"/>
      <c r="C1179" s="18"/>
      <c r="D1179" s="18" t="s">
        <v>148</v>
      </c>
    </row>
    <row r="1180" spans="1:4" ht="16.5" customHeight="1">
      <c r="A1180" s="164"/>
      <c r="B1180" s="18"/>
      <c r="C1180" s="18"/>
      <c r="D1180" s="18" t="s">
        <v>1711</v>
      </c>
    </row>
    <row r="1181" spans="1:4" ht="16.5" customHeight="1">
      <c r="A1181" s="164"/>
      <c r="B1181" s="18"/>
      <c r="C1181" s="18"/>
      <c r="D1181" s="18" t="s">
        <v>1712</v>
      </c>
    </row>
    <row r="1182" spans="1:4" ht="16.5" customHeight="1">
      <c r="A1182" s="164"/>
      <c r="B1182" s="18"/>
      <c r="C1182" s="18"/>
      <c r="D1182" s="18" t="s">
        <v>1713</v>
      </c>
    </row>
    <row r="1183" spans="1:4" ht="16.5" customHeight="1">
      <c r="A1183" s="164"/>
      <c r="B1183" s="18"/>
      <c r="C1183" s="18"/>
      <c r="D1183" s="18" t="s">
        <v>147</v>
      </c>
    </row>
    <row r="1184" spans="1:4" ht="16.5" customHeight="1">
      <c r="A1184" s="164"/>
      <c r="B1184" s="18"/>
      <c r="C1184" s="18"/>
      <c r="D1184" s="18" t="s">
        <v>1714</v>
      </c>
    </row>
    <row r="1185" spans="1:4" ht="16.5" customHeight="1">
      <c r="A1185" s="164">
        <v>16</v>
      </c>
      <c r="B1185" s="18"/>
      <c r="C1185" s="163" t="s">
        <v>661</v>
      </c>
      <c r="D1185" s="163">
        <v>9</v>
      </c>
    </row>
    <row r="1186" spans="1:4" ht="16.5" customHeight="1">
      <c r="A1186" s="164"/>
      <c r="B1186" s="18"/>
      <c r="C1186" s="18"/>
      <c r="D1186" s="18" t="s">
        <v>87</v>
      </c>
    </row>
    <row r="1187" spans="1:4" ht="16.5" customHeight="1">
      <c r="A1187" s="164"/>
      <c r="B1187" s="18"/>
      <c r="C1187" s="18"/>
      <c r="D1187" s="18" t="s">
        <v>1715</v>
      </c>
    </row>
    <row r="1188" spans="1:4" ht="16.5" customHeight="1">
      <c r="A1188" s="164"/>
      <c r="B1188" s="18"/>
      <c r="C1188" s="18"/>
      <c r="D1188" s="18" t="s">
        <v>90</v>
      </c>
    </row>
    <row r="1189" spans="1:4" ht="16.5" customHeight="1">
      <c r="A1189" s="164"/>
      <c r="B1189" s="18"/>
      <c r="C1189" s="18"/>
      <c r="D1189" s="18" t="s">
        <v>89</v>
      </c>
    </row>
    <row r="1190" spans="1:4" ht="16.5" customHeight="1">
      <c r="A1190" s="164"/>
      <c r="B1190" s="18"/>
      <c r="C1190" s="18"/>
      <c r="D1190" s="18" t="s">
        <v>91</v>
      </c>
    </row>
    <row r="1191" spans="1:4" ht="16.5" customHeight="1">
      <c r="A1191" s="164"/>
      <c r="B1191" s="18"/>
      <c r="C1191" s="18"/>
      <c r="D1191" s="18" t="s">
        <v>665</v>
      </c>
    </row>
    <row r="1192" spans="1:4" ht="16.5" customHeight="1">
      <c r="A1192" s="164"/>
      <c r="B1192" s="18"/>
      <c r="C1192" s="18"/>
      <c r="D1192" s="18" t="s">
        <v>92</v>
      </c>
    </row>
    <row r="1193" spans="1:4" ht="16.5" customHeight="1">
      <c r="A1193" s="164"/>
      <c r="B1193" s="18"/>
      <c r="C1193" s="18"/>
      <c r="D1193" s="18" t="s">
        <v>93</v>
      </c>
    </row>
    <row r="1194" spans="1:4" ht="16.5" customHeight="1">
      <c r="A1194" s="164"/>
      <c r="B1194" s="18"/>
      <c r="C1194" s="18"/>
      <c r="D1194" s="18" t="s">
        <v>669</v>
      </c>
    </row>
    <row r="1195" spans="1:4" ht="16.5" customHeight="1">
      <c r="A1195" s="164">
        <v>17</v>
      </c>
      <c r="B1195" s="18"/>
      <c r="C1195" s="163" t="s">
        <v>710</v>
      </c>
      <c r="D1195" s="163">
        <v>7</v>
      </c>
    </row>
    <row r="1196" spans="1:4" ht="16.5" customHeight="1">
      <c r="A1196" s="164"/>
      <c r="B1196" s="18"/>
      <c r="C1196" s="18"/>
      <c r="D1196" s="18" t="s">
        <v>1716</v>
      </c>
    </row>
    <row r="1197" spans="1:4" ht="16.5" customHeight="1">
      <c r="A1197" s="164"/>
      <c r="B1197" s="18"/>
      <c r="C1197" s="18"/>
      <c r="D1197" s="18" t="s">
        <v>165</v>
      </c>
    </row>
    <row r="1198" spans="1:4" ht="16.5" customHeight="1">
      <c r="A1198" s="164"/>
      <c r="B1198" s="18"/>
      <c r="C1198" s="18"/>
      <c r="D1198" s="18" t="s">
        <v>693</v>
      </c>
    </row>
    <row r="1199" spans="1:4" ht="16.5" customHeight="1">
      <c r="A1199" s="164"/>
      <c r="B1199" s="18"/>
      <c r="C1199" s="18"/>
      <c r="D1199" s="18" t="s">
        <v>1717</v>
      </c>
    </row>
    <row r="1200" spans="1:4" ht="16.5" customHeight="1">
      <c r="A1200" s="164"/>
      <c r="B1200" s="18"/>
      <c r="C1200" s="18"/>
      <c r="D1200" s="18" t="s">
        <v>711</v>
      </c>
    </row>
    <row r="1201" spans="1:4" ht="16.5" customHeight="1">
      <c r="A1201" s="164"/>
      <c r="B1201" s="18"/>
      <c r="C1201" s="18"/>
      <c r="D1201" s="18" t="s">
        <v>712</v>
      </c>
    </row>
    <row r="1202" spans="1:4" ht="16.5" customHeight="1">
      <c r="A1202" s="164"/>
      <c r="B1202" s="18"/>
      <c r="C1202" s="18"/>
      <c r="D1202" s="18" t="s">
        <v>1718</v>
      </c>
    </row>
    <row r="1203" spans="1:4" ht="16.5" customHeight="1">
      <c r="A1203" s="164">
        <v>18</v>
      </c>
      <c r="B1203" s="18"/>
      <c r="C1203" s="163" t="s">
        <v>739</v>
      </c>
      <c r="D1203" s="163">
        <v>7</v>
      </c>
    </row>
    <row r="1204" spans="1:4" ht="16.5" customHeight="1">
      <c r="A1204" s="164"/>
      <c r="B1204" s="18"/>
      <c r="C1204" s="18"/>
      <c r="D1204" s="18" t="s">
        <v>1719</v>
      </c>
    </row>
    <row r="1205" spans="1:4" ht="16.5" customHeight="1">
      <c r="A1205" s="164"/>
      <c r="B1205" s="18"/>
      <c r="C1205" s="18"/>
      <c r="D1205" s="18" t="s">
        <v>1720</v>
      </c>
    </row>
    <row r="1206" spans="1:4" ht="16.5" customHeight="1">
      <c r="A1206" s="164"/>
      <c r="B1206" s="18"/>
      <c r="C1206" s="18"/>
      <c r="D1206" s="18" t="s">
        <v>740</v>
      </c>
    </row>
    <row r="1207" spans="1:4" ht="16.5" customHeight="1">
      <c r="A1207" s="164"/>
      <c r="B1207" s="18"/>
      <c r="C1207" s="18"/>
      <c r="D1207" s="18" t="s">
        <v>108</v>
      </c>
    </row>
    <row r="1208" spans="1:4" ht="16.5" customHeight="1">
      <c r="A1208" s="164"/>
      <c r="B1208" s="18"/>
      <c r="C1208" s="18"/>
      <c r="D1208" s="18" t="s">
        <v>1721</v>
      </c>
    </row>
    <row r="1209" spans="1:4" ht="16.5" customHeight="1">
      <c r="A1209" s="164"/>
      <c r="B1209" s="18"/>
      <c r="C1209" s="18"/>
      <c r="D1209" s="18" t="s">
        <v>1722</v>
      </c>
    </row>
    <row r="1210" spans="1:4" ht="16.5" customHeight="1">
      <c r="A1210" s="164"/>
      <c r="B1210" s="18"/>
      <c r="C1210" s="18"/>
      <c r="D1210" s="18" t="s">
        <v>747</v>
      </c>
    </row>
    <row r="1211" spans="1:4" ht="16.5" customHeight="1">
      <c r="A1211" s="164">
        <v>19</v>
      </c>
      <c r="B1211" s="18"/>
      <c r="C1211" s="163" t="s">
        <v>791</v>
      </c>
      <c r="D1211" s="163">
        <v>15</v>
      </c>
    </row>
    <row r="1212" spans="1:4" ht="16.5" customHeight="1">
      <c r="A1212" s="164"/>
      <c r="B1212" s="18"/>
      <c r="C1212" s="18"/>
      <c r="D1212" s="18" t="s">
        <v>794</v>
      </c>
    </row>
    <row r="1213" spans="1:4" ht="16.5" customHeight="1">
      <c r="A1213" s="164"/>
      <c r="B1213" s="18"/>
      <c r="C1213" s="18"/>
      <c r="D1213" s="18" t="s">
        <v>1723</v>
      </c>
    </row>
    <row r="1214" spans="1:4" ht="16.5" customHeight="1">
      <c r="A1214" s="164"/>
      <c r="B1214" s="18"/>
      <c r="C1214" s="18"/>
      <c r="D1214" s="18" t="s">
        <v>1724</v>
      </c>
    </row>
    <row r="1215" spans="1:4" ht="16.5" customHeight="1">
      <c r="A1215" s="164"/>
      <c r="B1215" s="18"/>
      <c r="C1215" s="18"/>
      <c r="D1215" s="18" t="s">
        <v>1725</v>
      </c>
    </row>
    <row r="1216" spans="1:4" ht="16.5" customHeight="1">
      <c r="A1216" s="164"/>
      <c r="B1216" s="18"/>
      <c r="C1216" s="18"/>
      <c r="D1216" s="18" t="s">
        <v>1726</v>
      </c>
    </row>
    <row r="1217" spans="1:4" ht="16.5" customHeight="1">
      <c r="A1217" s="164"/>
      <c r="B1217" s="18"/>
      <c r="C1217" s="18"/>
      <c r="D1217" s="18" t="s">
        <v>1727</v>
      </c>
    </row>
    <row r="1218" spans="1:4" ht="16.5" customHeight="1">
      <c r="A1218" s="164"/>
      <c r="B1218" s="18"/>
      <c r="C1218" s="18"/>
      <c r="D1218" s="18" t="s">
        <v>1728</v>
      </c>
    </row>
    <row r="1219" spans="1:4" ht="16.5" customHeight="1">
      <c r="A1219" s="164"/>
      <c r="B1219" s="18"/>
      <c r="C1219" s="18"/>
      <c r="D1219" s="18" t="s">
        <v>1729</v>
      </c>
    </row>
    <row r="1220" spans="1:4" ht="16.5" customHeight="1">
      <c r="A1220" s="164"/>
      <c r="B1220" s="18"/>
      <c r="C1220" s="18"/>
      <c r="D1220" s="18" t="s">
        <v>692</v>
      </c>
    </row>
    <row r="1221" spans="1:4" ht="16.5" customHeight="1">
      <c r="A1221" s="164"/>
      <c r="B1221" s="18"/>
      <c r="C1221" s="18"/>
      <c r="D1221" s="18" t="s">
        <v>1730</v>
      </c>
    </row>
    <row r="1222" spans="1:4" ht="16.5" customHeight="1">
      <c r="A1222" s="164"/>
      <c r="B1222" s="18"/>
      <c r="C1222" s="18"/>
      <c r="D1222" s="18" t="s">
        <v>1731</v>
      </c>
    </row>
    <row r="1223" spans="1:4" ht="16.5" customHeight="1">
      <c r="A1223" s="164"/>
      <c r="B1223" s="18"/>
      <c r="C1223" s="18"/>
      <c r="D1223" s="18" t="s">
        <v>1732</v>
      </c>
    </row>
    <row r="1224" spans="1:4" ht="16.5" customHeight="1">
      <c r="A1224" s="164"/>
      <c r="B1224" s="18"/>
      <c r="C1224" s="18"/>
      <c r="D1224" s="18" t="s">
        <v>1733</v>
      </c>
    </row>
    <row r="1225" spans="1:4" ht="16.5" customHeight="1">
      <c r="A1225" s="164"/>
      <c r="B1225" s="18"/>
      <c r="C1225" s="18"/>
      <c r="D1225" s="18" t="s">
        <v>1734</v>
      </c>
    </row>
    <row r="1226" spans="1:4" ht="16.5" customHeight="1">
      <c r="A1226" s="164"/>
      <c r="B1226" s="18"/>
      <c r="C1226" s="18"/>
      <c r="D1226" s="18" t="s">
        <v>1735</v>
      </c>
    </row>
    <row r="1227" spans="1:4" ht="16.5" customHeight="1">
      <c r="A1227" s="164">
        <v>20</v>
      </c>
      <c r="B1227" s="18"/>
      <c r="C1227" s="163" t="s">
        <v>670</v>
      </c>
      <c r="D1227" s="163">
        <v>7</v>
      </c>
    </row>
    <row r="1228" spans="1:4" ht="16.5" customHeight="1">
      <c r="A1228" s="164"/>
      <c r="B1228" s="18"/>
      <c r="C1228" s="18"/>
      <c r="D1228" s="18" t="s">
        <v>675</v>
      </c>
    </row>
    <row r="1229" spans="1:4" ht="16.5" customHeight="1">
      <c r="A1229" s="164"/>
      <c r="B1229" s="18"/>
      <c r="C1229" s="18"/>
      <c r="D1229" s="18" t="s">
        <v>1736</v>
      </c>
    </row>
    <row r="1230" spans="1:4" ht="16.5" customHeight="1">
      <c r="A1230" s="164"/>
      <c r="B1230" s="18"/>
      <c r="C1230" s="18"/>
      <c r="D1230" s="18" t="s">
        <v>671</v>
      </c>
    </row>
    <row r="1231" spans="1:4" ht="16.5" customHeight="1">
      <c r="A1231" s="164"/>
      <c r="B1231" s="18"/>
      <c r="C1231" s="18"/>
      <c r="D1231" s="18" t="s">
        <v>107</v>
      </c>
    </row>
    <row r="1232" spans="1:4" ht="16.5" customHeight="1">
      <c r="A1232" s="164"/>
      <c r="B1232" s="18"/>
      <c r="C1232" s="18"/>
      <c r="D1232" s="18" t="s">
        <v>1737</v>
      </c>
    </row>
    <row r="1233" spans="1:4" ht="16.5" customHeight="1">
      <c r="A1233" s="164"/>
      <c r="B1233" s="18"/>
      <c r="C1233" s="18"/>
      <c r="D1233" s="18" t="s">
        <v>1738</v>
      </c>
    </row>
    <row r="1234" spans="1:4" ht="16.5" customHeight="1">
      <c r="A1234" s="164"/>
      <c r="B1234" s="18"/>
      <c r="C1234" s="18"/>
      <c r="D1234" s="18" t="s">
        <v>109</v>
      </c>
    </row>
    <row r="1235" spans="1:4" ht="16.5" customHeight="1">
      <c r="A1235" s="164">
        <v>21</v>
      </c>
      <c r="B1235" s="18"/>
      <c r="C1235" s="163" t="s">
        <v>636</v>
      </c>
      <c r="D1235" s="163">
        <v>5</v>
      </c>
    </row>
    <row r="1236" spans="1:4" ht="16.5" customHeight="1">
      <c r="A1236" s="164"/>
      <c r="B1236" s="18"/>
      <c r="C1236" s="18"/>
      <c r="D1236" s="18" t="s">
        <v>96</v>
      </c>
    </row>
    <row r="1237" spans="1:4" ht="16.5" customHeight="1">
      <c r="A1237" s="164"/>
      <c r="B1237" s="18"/>
      <c r="C1237" s="18"/>
      <c r="D1237" s="18" t="s">
        <v>1739</v>
      </c>
    </row>
    <row r="1238" spans="1:4" ht="16.5" customHeight="1">
      <c r="A1238" s="164"/>
      <c r="B1238" s="18"/>
      <c r="C1238" s="18"/>
      <c r="D1238" s="18" t="s">
        <v>1740</v>
      </c>
    </row>
    <row r="1239" spans="1:4" ht="16.5" customHeight="1">
      <c r="A1239" s="164"/>
      <c r="B1239" s="18"/>
      <c r="C1239" s="18"/>
      <c r="D1239" s="18" t="s">
        <v>1741</v>
      </c>
    </row>
    <row r="1240" spans="1:4" ht="16.5" customHeight="1">
      <c r="A1240" s="164"/>
      <c r="B1240" s="18"/>
      <c r="C1240" s="18"/>
      <c r="D1240" s="18" t="s">
        <v>97</v>
      </c>
    </row>
    <row r="1241" spans="1:4" ht="16.5" customHeight="1">
      <c r="A1241" s="164">
        <v>22</v>
      </c>
      <c r="B1241" s="18"/>
      <c r="C1241" s="163" t="s">
        <v>733</v>
      </c>
      <c r="D1241" s="163">
        <v>5</v>
      </c>
    </row>
    <row r="1242" spans="1:4" ht="16.5" customHeight="1">
      <c r="A1242" s="164"/>
      <c r="B1242" s="18"/>
      <c r="C1242" s="18"/>
      <c r="D1242" s="18" t="s">
        <v>114</v>
      </c>
    </row>
    <row r="1243" spans="1:4" ht="16.5" customHeight="1">
      <c r="A1243" s="164"/>
      <c r="B1243" s="18"/>
      <c r="C1243" s="18"/>
      <c r="D1243" s="18" t="s">
        <v>113</v>
      </c>
    </row>
    <row r="1244" spans="1:4" ht="16.5" customHeight="1">
      <c r="A1244" s="164"/>
      <c r="B1244" s="18"/>
      <c r="C1244" s="18"/>
      <c r="D1244" s="179" t="s">
        <v>92</v>
      </c>
    </row>
    <row r="1245" spans="1:4" ht="16.5" customHeight="1">
      <c r="A1245" s="164"/>
      <c r="B1245" s="18"/>
      <c r="C1245" s="18"/>
      <c r="D1245" s="18" t="s">
        <v>1742</v>
      </c>
    </row>
    <row r="1246" spans="1:4" ht="49.5" customHeight="1">
      <c r="A1246" s="164"/>
      <c r="B1246" s="18"/>
      <c r="C1246" s="18"/>
      <c r="D1246" s="18" t="s">
        <v>1743</v>
      </c>
    </row>
  </sheetData>
  <sheetProtection/>
  <mergeCells count="11">
    <mergeCell ref="A1:C1"/>
    <mergeCell ref="A2:C2"/>
    <mergeCell ref="A3:C3"/>
    <mergeCell ref="B5:D5"/>
    <mergeCell ref="A6:D6"/>
    <mergeCell ref="B8:D8"/>
    <mergeCell ref="A10:D10"/>
    <mergeCell ref="A12:A16"/>
    <mergeCell ref="B12:B16"/>
    <mergeCell ref="C12:C16"/>
    <mergeCell ref="D13:D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354"/>
  <sheetViews>
    <sheetView zoomScale="55" zoomScaleNormal="55" zoomScaleSheetLayoutView="70" zoomScalePageLayoutView="0" workbookViewId="0" topLeftCell="A4">
      <pane ySplit="4" topLeftCell="A8" activePane="bottomLeft" state="frozen"/>
      <selection pane="topLeft" activeCell="A4" sqref="A4"/>
      <selection pane="bottomLeft" activeCell="H6" sqref="H6"/>
    </sheetView>
  </sheetViews>
  <sheetFormatPr defaultColWidth="9.140625" defaultRowHeight="44.25" customHeight="1"/>
  <cols>
    <col min="1" max="1" width="9.28125" style="80" customWidth="1"/>
    <col min="2" max="2" width="34.140625" style="84" customWidth="1"/>
    <col min="3" max="3" width="23.28125" style="118" customWidth="1"/>
    <col min="4" max="4" width="12.57421875" style="1" customWidth="1"/>
    <col min="5" max="5" width="13.00390625" style="8" customWidth="1"/>
    <col min="6" max="6" width="15.140625" style="8" customWidth="1"/>
    <col min="7" max="7" width="64.00390625" style="8" customWidth="1"/>
    <col min="8" max="9" width="24.00390625" style="123" customWidth="1"/>
    <col min="10" max="15" width="19.8515625" style="8" customWidth="1"/>
    <col min="16" max="16" width="29.8515625" style="1" customWidth="1"/>
    <col min="17" max="17" width="29.140625" style="118" customWidth="1"/>
    <col min="18" max="18" width="34.140625" style="1" hidden="1" customWidth="1"/>
    <col min="19" max="16384" width="9.140625" style="1" customWidth="1"/>
  </cols>
  <sheetData>
    <row r="1" spans="1:3" ht="44.25" customHeight="1">
      <c r="A1" s="69" t="s">
        <v>23</v>
      </c>
      <c r="B1" s="81"/>
      <c r="C1" s="34"/>
    </row>
    <row r="2" spans="1:17" s="2" customFormat="1" ht="44.25" customHeight="1">
      <c r="A2" s="404" t="s">
        <v>16</v>
      </c>
      <c r="B2" s="404"/>
      <c r="C2" s="404"/>
      <c r="D2" s="404"/>
      <c r="E2" s="404"/>
      <c r="F2" s="404"/>
      <c r="G2" s="404"/>
      <c r="H2" s="404"/>
      <c r="I2" s="404"/>
      <c r="J2" s="404"/>
      <c r="K2" s="404"/>
      <c r="L2" s="404"/>
      <c r="M2" s="404"/>
      <c r="N2" s="404"/>
      <c r="O2" s="404"/>
      <c r="P2" s="404"/>
      <c r="Q2" s="404"/>
    </row>
    <row r="3" spans="1:16" ht="44.25" customHeight="1" thickBot="1">
      <c r="A3" s="70"/>
      <c r="B3" s="82"/>
      <c r="C3" s="35"/>
      <c r="D3" s="3"/>
      <c r="E3" s="9"/>
      <c r="F3" s="9"/>
      <c r="G3" s="9"/>
      <c r="H3" s="9"/>
      <c r="I3" s="9"/>
      <c r="J3" s="9"/>
      <c r="K3" s="9"/>
      <c r="L3" s="9"/>
      <c r="M3" s="9"/>
      <c r="N3" s="9"/>
      <c r="O3" s="9"/>
      <c r="P3" s="3"/>
    </row>
    <row r="4" spans="1:18" ht="92.25" customHeight="1">
      <c r="A4" s="405" t="s">
        <v>0</v>
      </c>
      <c r="B4" s="407" t="s">
        <v>15</v>
      </c>
      <c r="C4" s="407" t="s">
        <v>386</v>
      </c>
      <c r="D4" s="407" t="s">
        <v>11</v>
      </c>
      <c r="E4" s="409" t="s">
        <v>21</v>
      </c>
      <c r="F4" s="417"/>
      <c r="G4" s="409" t="s">
        <v>620</v>
      </c>
      <c r="H4" s="410"/>
      <c r="I4" s="410"/>
      <c r="J4" s="122"/>
      <c r="K4" s="115"/>
      <c r="L4" s="115"/>
      <c r="M4" s="115"/>
      <c r="N4" s="115"/>
      <c r="O4" s="115"/>
      <c r="P4" s="411" t="s">
        <v>1</v>
      </c>
      <c r="Q4" s="412"/>
      <c r="R4" s="46"/>
    </row>
    <row r="5" spans="1:18" ht="61.5" customHeight="1">
      <c r="A5" s="406"/>
      <c r="B5" s="408"/>
      <c r="C5" s="408"/>
      <c r="D5" s="408"/>
      <c r="E5" s="413" t="s">
        <v>24</v>
      </c>
      <c r="F5" s="413" t="s">
        <v>25</v>
      </c>
      <c r="G5" s="418" t="s">
        <v>621</v>
      </c>
      <c r="H5" s="415" t="s">
        <v>622</v>
      </c>
      <c r="I5" s="416"/>
      <c r="J5" s="114" t="s">
        <v>325</v>
      </c>
      <c r="K5" s="114"/>
      <c r="L5" s="114"/>
      <c r="M5" s="114"/>
      <c r="N5" s="114"/>
      <c r="O5" s="114"/>
      <c r="P5" s="408" t="s">
        <v>17</v>
      </c>
      <c r="Q5" s="420" t="s">
        <v>13</v>
      </c>
      <c r="R5" s="46"/>
    </row>
    <row r="6" spans="1:18" ht="107.25" customHeight="1">
      <c r="A6" s="406"/>
      <c r="B6" s="408"/>
      <c r="C6" s="408"/>
      <c r="D6" s="408"/>
      <c r="E6" s="413"/>
      <c r="F6" s="413"/>
      <c r="G6" s="419"/>
      <c r="H6" s="121" t="s">
        <v>618</v>
      </c>
      <c r="I6" s="121" t="s">
        <v>619</v>
      </c>
      <c r="J6" s="114"/>
      <c r="K6" s="114"/>
      <c r="L6" s="114"/>
      <c r="M6" s="114"/>
      <c r="N6" s="114"/>
      <c r="O6" s="114"/>
      <c r="P6" s="408"/>
      <c r="Q6" s="420"/>
      <c r="R6" s="46"/>
    </row>
    <row r="7" spans="1:18" s="16" customFormat="1" ht="34.5" customHeight="1">
      <c r="A7" s="71" t="s">
        <v>2</v>
      </c>
      <c r="B7" s="66" t="s">
        <v>3</v>
      </c>
      <c r="C7" s="45"/>
      <c r="D7" s="45">
        <v>1</v>
      </c>
      <c r="E7" s="44">
        <v>4</v>
      </c>
      <c r="F7" s="44">
        <v>5</v>
      </c>
      <c r="G7" s="44"/>
      <c r="H7" s="44"/>
      <c r="I7" s="44"/>
      <c r="J7" s="44"/>
      <c r="K7" s="44"/>
      <c r="L7" s="44"/>
      <c r="M7" s="44"/>
      <c r="N7" s="44"/>
      <c r="O7" s="44"/>
      <c r="P7" s="45">
        <v>7</v>
      </c>
      <c r="Q7" s="53">
        <v>8</v>
      </c>
      <c r="R7" s="47"/>
    </row>
    <row r="8" spans="1:18" ht="44.25" customHeight="1">
      <c r="A8" s="72" t="s">
        <v>2</v>
      </c>
      <c r="B8" s="14" t="s">
        <v>379</v>
      </c>
      <c r="C8" s="38" t="s">
        <v>385</v>
      </c>
      <c r="D8" s="14"/>
      <c r="E8" s="15"/>
      <c r="F8" s="15"/>
      <c r="G8" s="15"/>
      <c r="H8" s="141"/>
      <c r="I8" s="141"/>
      <c r="J8" s="15"/>
      <c r="K8" s="15"/>
      <c r="L8" s="15"/>
      <c r="M8" s="15"/>
      <c r="N8" s="15"/>
      <c r="O8" s="15"/>
      <c r="P8" s="14"/>
      <c r="Q8" s="54"/>
      <c r="R8" s="48" t="s">
        <v>369</v>
      </c>
    </row>
    <row r="9" spans="1:18" ht="59.25" customHeight="1">
      <c r="A9" s="72" t="s">
        <v>3</v>
      </c>
      <c r="B9" s="14" t="s">
        <v>321</v>
      </c>
      <c r="C9" s="38" t="s">
        <v>380</v>
      </c>
      <c r="D9" s="14"/>
      <c r="E9" s="15"/>
      <c r="F9" s="15"/>
      <c r="G9" s="15"/>
      <c r="H9" s="141"/>
      <c r="I9" s="141"/>
      <c r="J9" s="120">
        <v>7200</v>
      </c>
      <c r="K9" s="15"/>
      <c r="L9" s="15"/>
      <c r="M9" s="15"/>
      <c r="N9" s="15"/>
      <c r="O9" s="15"/>
      <c r="P9" s="14"/>
      <c r="Q9" s="55"/>
      <c r="R9" s="49" t="s">
        <v>323</v>
      </c>
    </row>
    <row r="10" spans="1:18" s="7" customFormat="1" ht="44.25" customHeight="1">
      <c r="A10" s="96" t="s">
        <v>4</v>
      </c>
      <c r="B10" s="97" t="s">
        <v>10</v>
      </c>
      <c r="C10" s="98"/>
      <c r="D10" s="27">
        <v>0</v>
      </c>
      <c r="E10" s="27">
        <v>0</v>
      </c>
      <c r="F10" s="27">
        <v>0</v>
      </c>
      <c r="G10" s="27"/>
      <c r="H10" s="27"/>
      <c r="I10" s="27"/>
      <c r="J10" s="120">
        <v>7200</v>
      </c>
      <c r="K10" s="27"/>
      <c r="L10" s="27"/>
      <c r="M10" s="27"/>
      <c r="N10" s="27"/>
      <c r="O10" s="27"/>
      <c r="P10" s="27">
        <v>0</v>
      </c>
      <c r="Q10" s="99">
        <v>0</v>
      </c>
      <c r="R10" s="100"/>
    </row>
    <row r="11" spans="1:18" ht="44.25" customHeight="1">
      <c r="A11" s="73">
        <v>1</v>
      </c>
      <c r="B11" s="24" t="s">
        <v>178</v>
      </c>
      <c r="C11" s="39"/>
      <c r="D11" s="28">
        <v>12</v>
      </c>
      <c r="E11" s="28">
        <v>20000</v>
      </c>
      <c r="F11" s="28">
        <v>12600</v>
      </c>
      <c r="G11" s="28" t="s">
        <v>623</v>
      </c>
      <c r="H11" s="28" t="s">
        <v>624</v>
      </c>
      <c r="I11" s="28"/>
      <c r="J11" s="120">
        <v>7200</v>
      </c>
      <c r="K11" s="28"/>
      <c r="L11" s="28"/>
      <c r="M11" s="28"/>
      <c r="N11" s="28"/>
      <c r="O11" s="28"/>
      <c r="P11" s="28" t="s">
        <v>179</v>
      </c>
      <c r="Q11" s="56" t="s">
        <v>180</v>
      </c>
      <c r="R11" s="46"/>
    </row>
    <row r="12" spans="1:18" ht="44.25" customHeight="1">
      <c r="A12" s="73">
        <v>2</v>
      </c>
      <c r="B12" s="24" t="s">
        <v>181</v>
      </c>
      <c r="C12" s="39"/>
      <c r="D12" s="28">
        <v>12</v>
      </c>
      <c r="E12" s="28">
        <v>20000</v>
      </c>
      <c r="F12" s="28">
        <v>12600</v>
      </c>
      <c r="G12" s="28"/>
      <c r="H12" s="28"/>
      <c r="I12" s="28"/>
      <c r="J12" s="120">
        <v>7200</v>
      </c>
      <c r="K12" s="28"/>
      <c r="L12" s="28"/>
      <c r="M12" s="28"/>
      <c r="N12" s="28"/>
      <c r="O12" s="28"/>
      <c r="P12" s="28" t="s">
        <v>179</v>
      </c>
      <c r="Q12" s="56" t="s">
        <v>180</v>
      </c>
      <c r="R12" s="46"/>
    </row>
    <row r="13" spans="1:18" ht="44.25" customHeight="1">
      <c r="A13" s="73">
        <v>3</v>
      </c>
      <c r="B13" s="24" t="s">
        <v>182</v>
      </c>
      <c r="C13" s="39"/>
      <c r="D13" s="28">
        <v>12</v>
      </c>
      <c r="E13" s="28">
        <v>20000</v>
      </c>
      <c r="F13" s="28">
        <v>12600</v>
      </c>
      <c r="G13" s="28"/>
      <c r="H13" s="28"/>
      <c r="I13" s="28"/>
      <c r="J13" s="120">
        <v>7200</v>
      </c>
      <c r="K13" s="28"/>
      <c r="L13" s="28"/>
      <c r="M13" s="28"/>
      <c r="N13" s="28"/>
      <c r="O13" s="28"/>
      <c r="P13" s="28" t="s">
        <v>179</v>
      </c>
      <c r="Q13" s="56" t="s">
        <v>180</v>
      </c>
      <c r="R13" s="46"/>
    </row>
    <row r="14" spans="1:18" ht="44.25" customHeight="1">
      <c r="A14" s="73">
        <v>4</v>
      </c>
      <c r="B14" s="24" t="s">
        <v>183</v>
      </c>
      <c r="C14" s="39"/>
      <c r="D14" s="28">
        <v>12</v>
      </c>
      <c r="E14" s="28">
        <v>20000</v>
      </c>
      <c r="F14" s="28">
        <v>12600</v>
      </c>
      <c r="G14" s="28"/>
      <c r="H14" s="28"/>
      <c r="I14" s="28"/>
      <c r="J14" s="120">
        <v>7200</v>
      </c>
      <c r="K14" s="28"/>
      <c r="L14" s="28"/>
      <c r="M14" s="28"/>
      <c r="N14" s="28"/>
      <c r="O14" s="28"/>
      <c r="P14" s="28" t="s">
        <v>179</v>
      </c>
      <c r="Q14" s="56" t="s">
        <v>180</v>
      </c>
      <c r="R14" s="46"/>
    </row>
    <row r="15" spans="1:18" ht="44.25" customHeight="1">
      <c r="A15" s="73">
        <v>5</v>
      </c>
      <c r="B15" s="24" t="s">
        <v>184</v>
      </c>
      <c r="C15" s="39"/>
      <c r="D15" s="28">
        <v>12</v>
      </c>
      <c r="E15" s="28">
        <v>20000</v>
      </c>
      <c r="F15" s="28">
        <v>12600</v>
      </c>
      <c r="G15" s="28"/>
      <c r="H15" s="28"/>
      <c r="I15" s="28"/>
      <c r="J15" s="120">
        <v>7200</v>
      </c>
      <c r="K15" s="28"/>
      <c r="L15" s="28"/>
      <c r="M15" s="28"/>
      <c r="N15" s="28"/>
      <c r="O15" s="28"/>
      <c r="P15" s="28" t="s">
        <v>179</v>
      </c>
      <c r="Q15" s="56" t="s">
        <v>180</v>
      </c>
      <c r="R15" s="46"/>
    </row>
    <row r="16" spans="1:18" ht="44.25" customHeight="1">
      <c r="A16" s="73">
        <v>6</v>
      </c>
      <c r="B16" s="24" t="s">
        <v>185</v>
      </c>
      <c r="C16" s="39"/>
      <c r="D16" s="28">
        <v>12</v>
      </c>
      <c r="E16" s="112">
        <v>20000</v>
      </c>
      <c r="F16" s="112">
        <v>12600</v>
      </c>
      <c r="G16" s="112"/>
      <c r="H16" s="28"/>
      <c r="I16" s="28"/>
      <c r="J16" s="120">
        <v>7200</v>
      </c>
      <c r="K16" s="28"/>
      <c r="L16" s="28"/>
      <c r="M16" s="28"/>
      <c r="N16" s="28"/>
      <c r="O16" s="28"/>
      <c r="P16" s="28" t="s">
        <v>179</v>
      </c>
      <c r="Q16" s="56" t="s">
        <v>180</v>
      </c>
      <c r="R16" s="46"/>
    </row>
    <row r="17" spans="1:18" ht="44.25" customHeight="1">
      <c r="A17" s="73">
        <v>7</v>
      </c>
      <c r="B17" s="24" t="s">
        <v>186</v>
      </c>
      <c r="C17" s="39"/>
      <c r="D17" s="28">
        <v>12</v>
      </c>
      <c r="E17" s="28">
        <v>20000</v>
      </c>
      <c r="F17" s="28">
        <v>12600</v>
      </c>
      <c r="G17" s="28"/>
      <c r="H17" s="28"/>
      <c r="I17" s="28"/>
      <c r="J17" s="120">
        <v>7200</v>
      </c>
      <c r="K17" s="28"/>
      <c r="L17" s="28"/>
      <c r="M17" s="28"/>
      <c r="N17" s="28"/>
      <c r="O17" s="28"/>
      <c r="P17" s="28" t="s">
        <v>179</v>
      </c>
      <c r="Q17" s="56" t="s">
        <v>180</v>
      </c>
      <c r="R17" s="46"/>
    </row>
    <row r="18" spans="1:18" ht="44.25" customHeight="1">
      <c r="A18" s="73">
        <v>8</v>
      </c>
      <c r="B18" s="24" t="s">
        <v>187</v>
      </c>
      <c r="C18" s="39"/>
      <c r="D18" s="28">
        <v>12</v>
      </c>
      <c r="E18" s="28">
        <v>20000</v>
      </c>
      <c r="F18" s="28">
        <v>12600</v>
      </c>
      <c r="G18" s="28"/>
      <c r="H18" s="28"/>
      <c r="I18" s="28"/>
      <c r="J18" s="120">
        <v>7200</v>
      </c>
      <c r="K18" s="28"/>
      <c r="L18" s="28"/>
      <c r="M18" s="28"/>
      <c r="N18" s="28"/>
      <c r="O18" s="28"/>
      <c r="P18" s="28" t="s">
        <v>179</v>
      </c>
      <c r="Q18" s="56" t="s">
        <v>180</v>
      </c>
      <c r="R18" s="46"/>
    </row>
    <row r="19" spans="1:18" ht="44.25" customHeight="1">
      <c r="A19" s="73">
        <v>9</v>
      </c>
      <c r="B19" s="24" t="s">
        <v>188</v>
      </c>
      <c r="C19" s="39"/>
      <c r="D19" s="28">
        <v>12</v>
      </c>
      <c r="E19" s="28">
        <v>20000</v>
      </c>
      <c r="F19" s="28">
        <v>12600</v>
      </c>
      <c r="G19" s="28"/>
      <c r="H19" s="28"/>
      <c r="I19" s="28"/>
      <c r="J19" s="120">
        <v>7200</v>
      </c>
      <c r="K19" s="28"/>
      <c r="L19" s="28"/>
      <c r="M19" s="28"/>
      <c r="N19" s="28"/>
      <c r="O19" s="28"/>
      <c r="P19" s="28" t="s">
        <v>179</v>
      </c>
      <c r="Q19" s="56" t="s">
        <v>180</v>
      </c>
      <c r="R19" s="46"/>
    </row>
    <row r="20" spans="1:18" s="7" customFormat="1" ht="44.25" customHeight="1">
      <c r="A20" s="96" t="s">
        <v>5</v>
      </c>
      <c r="B20" s="97" t="s">
        <v>27</v>
      </c>
      <c r="C20" s="98"/>
      <c r="D20" s="27">
        <v>0</v>
      </c>
      <c r="E20" s="27">
        <v>0</v>
      </c>
      <c r="F20" s="27">
        <v>0</v>
      </c>
      <c r="G20" s="27"/>
      <c r="H20" s="27"/>
      <c r="I20" s="27"/>
      <c r="J20" s="120">
        <v>7200</v>
      </c>
      <c r="K20" s="27"/>
      <c r="L20" s="27"/>
      <c r="M20" s="27"/>
      <c r="N20" s="27"/>
      <c r="O20" s="27"/>
      <c r="P20" s="27">
        <v>0</v>
      </c>
      <c r="Q20" s="99">
        <v>0</v>
      </c>
      <c r="R20" s="100"/>
    </row>
    <row r="21" spans="1:18" s="7" customFormat="1" ht="44.25" customHeight="1">
      <c r="A21" s="96">
        <v>1</v>
      </c>
      <c r="B21" s="97" t="s">
        <v>189</v>
      </c>
      <c r="C21" s="98"/>
      <c r="D21" s="27">
        <v>0</v>
      </c>
      <c r="E21" s="27">
        <v>0</v>
      </c>
      <c r="F21" s="27">
        <v>0</v>
      </c>
      <c r="G21" s="27"/>
      <c r="H21" s="27"/>
      <c r="I21" s="27"/>
      <c r="J21" s="120">
        <v>7200</v>
      </c>
      <c r="K21" s="27"/>
      <c r="L21" s="27"/>
      <c r="M21" s="27"/>
      <c r="N21" s="27"/>
      <c r="O21" s="27"/>
      <c r="P21" s="27">
        <v>0</v>
      </c>
      <c r="Q21" s="99">
        <v>0</v>
      </c>
      <c r="R21" s="100"/>
    </row>
    <row r="22" spans="1:18" s="7" customFormat="1" ht="44.25" customHeight="1">
      <c r="A22" s="96" t="s">
        <v>190</v>
      </c>
      <c r="B22" s="97" t="s">
        <v>191</v>
      </c>
      <c r="C22" s="98"/>
      <c r="D22" s="27">
        <v>0</v>
      </c>
      <c r="E22" s="27">
        <v>0</v>
      </c>
      <c r="F22" s="27">
        <v>0</v>
      </c>
      <c r="G22" s="27"/>
      <c r="H22" s="27"/>
      <c r="I22" s="27"/>
      <c r="J22" s="120">
        <v>7200</v>
      </c>
      <c r="K22" s="27"/>
      <c r="L22" s="27"/>
      <c r="M22" s="27"/>
      <c r="N22" s="27"/>
      <c r="O22" s="27"/>
      <c r="P22" s="27">
        <v>0</v>
      </c>
      <c r="Q22" s="99">
        <v>0</v>
      </c>
      <c r="R22" s="100"/>
    </row>
    <row r="23" spans="1:18" ht="44.25" customHeight="1">
      <c r="A23" s="73" t="s">
        <v>387</v>
      </c>
      <c r="B23" s="24" t="s">
        <v>192</v>
      </c>
      <c r="C23" s="39"/>
      <c r="D23" s="28">
        <v>10</v>
      </c>
      <c r="E23" s="28">
        <v>20000</v>
      </c>
      <c r="F23" s="28">
        <v>12600</v>
      </c>
      <c r="G23" s="28"/>
      <c r="H23" s="28"/>
      <c r="I23" s="28"/>
      <c r="J23" s="120">
        <v>7200</v>
      </c>
      <c r="K23" s="28"/>
      <c r="L23" s="28"/>
      <c r="M23" s="28"/>
      <c r="N23" s="28"/>
      <c r="O23" s="28"/>
      <c r="P23" s="28" t="s">
        <v>179</v>
      </c>
      <c r="Q23" s="56" t="s">
        <v>193</v>
      </c>
      <c r="R23" s="46"/>
    </row>
    <row r="24" spans="1:18" ht="44.25" customHeight="1">
      <c r="A24" s="73" t="s">
        <v>388</v>
      </c>
      <c r="B24" s="24" t="s">
        <v>330</v>
      </c>
      <c r="C24" s="39"/>
      <c r="D24" s="28">
        <v>10</v>
      </c>
      <c r="E24" s="28">
        <v>20000</v>
      </c>
      <c r="F24" s="28">
        <v>12600</v>
      </c>
      <c r="G24" s="28"/>
      <c r="H24" s="28"/>
      <c r="I24" s="28"/>
      <c r="J24" s="120">
        <v>7200</v>
      </c>
      <c r="K24" s="28"/>
      <c r="L24" s="28"/>
      <c r="M24" s="28"/>
      <c r="N24" s="28"/>
      <c r="O24" s="28"/>
      <c r="P24" s="28" t="s">
        <v>179</v>
      </c>
      <c r="Q24" s="56" t="s">
        <v>193</v>
      </c>
      <c r="R24" s="46"/>
    </row>
    <row r="25" spans="1:18" ht="44.25" customHeight="1">
      <c r="A25" s="73" t="s">
        <v>389</v>
      </c>
      <c r="B25" s="24" t="s">
        <v>331</v>
      </c>
      <c r="C25" s="39"/>
      <c r="D25" s="28">
        <v>10</v>
      </c>
      <c r="E25" s="28">
        <v>20000</v>
      </c>
      <c r="F25" s="28">
        <v>12600</v>
      </c>
      <c r="G25" s="28"/>
      <c r="H25" s="28"/>
      <c r="I25" s="28"/>
      <c r="J25" s="120">
        <v>7200</v>
      </c>
      <c r="K25" s="28"/>
      <c r="L25" s="28"/>
      <c r="M25" s="28"/>
      <c r="N25" s="28"/>
      <c r="O25" s="28"/>
      <c r="P25" s="28" t="s">
        <v>179</v>
      </c>
      <c r="Q25" s="56" t="s">
        <v>193</v>
      </c>
      <c r="R25" s="46"/>
    </row>
    <row r="26" spans="1:18" ht="44.25" customHeight="1">
      <c r="A26" s="73" t="s">
        <v>390</v>
      </c>
      <c r="B26" s="24" t="s">
        <v>194</v>
      </c>
      <c r="C26" s="39"/>
      <c r="D26" s="28">
        <v>10</v>
      </c>
      <c r="E26" s="28">
        <v>20000</v>
      </c>
      <c r="F26" s="28">
        <v>12600</v>
      </c>
      <c r="G26" s="28"/>
      <c r="H26" s="28"/>
      <c r="I26" s="28"/>
      <c r="J26" s="120">
        <v>7200</v>
      </c>
      <c r="K26" s="28"/>
      <c r="L26" s="28"/>
      <c r="M26" s="28"/>
      <c r="N26" s="28"/>
      <c r="O26" s="28"/>
      <c r="P26" s="28" t="s">
        <v>179</v>
      </c>
      <c r="Q26" s="56" t="s">
        <v>193</v>
      </c>
      <c r="R26" s="46"/>
    </row>
    <row r="27" spans="1:18" ht="44.25" customHeight="1">
      <c r="A27" s="73" t="s">
        <v>391</v>
      </c>
      <c r="B27" s="24" t="s">
        <v>195</v>
      </c>
      <c r="C27" s="39"/>
      <c r="D27" s="28">
        <v>10</v>
      </c>
      <c r="E27" s="28">
        <v>20000</v>
      </c>
      <c r="F27" s="28">
        <v>12600</v>
      </c>
      <c r="G27" s="28"/>
      <c r="H27" s="28"/>
      <c r="I27" s="28"/>
      <c r="J27" s="120">
        <v>7200</v>
      </c>
      <c r="K27" s="28"/>
      <c r="L27" s="28"/>
      <c r="M27" s="28"/>
      <c r="N27" s="28"/>
      <c r="O27" s="28"/>
      <c r="P27" s="28" t="s">
        <v>179</v>
      </c>
      <c r="Q27" s="56" t="s">
        <v>193</v>
      </c>
      <c r="R27" s="46"/>
    </row>
    <row r="28" spans="1:18" ht="44.25" customHeight="1">
      <c r="A28" s="73" t="s">
        <v>392</v>
      </c>
      <c r="B28" s="24" t="s">
        <v>332</v>
      </c>
      <c r="C28" s="39"/>
      <c r="D28" s="28">
        <v>10</v>
      </c>
      <c r="E28" s="28">
        <v>20000</v>
      </c>
      <c r="F28" s="28">
        <v>12600</v>
      </c>
      <c r="G28" s="28"/>
      <c r="H28" s="28"/>
      <c r="I28" s="28"/>
      <c r="J28" s="120">
        <v>7200</v>
      </c>
      <c r="K28" s="28"/>
      <c r="L28" s="28"/>
      <c r="M28" s="28"/>
      <c r="N28" s="28"/>
      <c r="O28" s="28"/>
      <c r="P28" s="28" t="s">
        <v>179</v>
      </c>
      <c r="Q28" s="56" t="s">
        <v>193</v>
      </c>
      <c r="R28" s="46"/>
    </row>
    <row r="29" spans="1:18" ht="44.25" customHeight="1">
      <c r="A29" s="73" t="s">
        <v>393</v>
      </c>
      <c r="B29" s="24" t="s">
        <v>196</v>
      </c>
      <c r="C29" s="39"/>
      <c r="D29" s="28">
        <v>10</v>
      </c>
      <c r="E29" s="28">
        <v>20000</v>
      </c>
      <c r="F29" s="28">
        <v>12600</v>
      </c>
      <c r="G29" s="28"/>
      <c r="H29" s="28"/>
      <c r="I29" s="28"/>
      <c r="J29" s="120">
        <v>7200</v>
      </c>
      <c r="K29" s="28"/>
      <c r="L29" s="28"/>
      <c r="M29" s="28"/>
      <c r="N29" s="28"/>
      <c r="O29" s="28"/>
      <c r="P29" s="28" t="s">
        <v>179</v>
      </c>
      <c r="Q29" s="56" t="s">
        <v>193</v>
      </c>
      <c r="R29" s="46"/>
    </row>
    <row r="30" spans="1:18" ht="44.25" customHeight="1">
      <c r="A30" s="73" t="s">
        <v>394</v>
      </c>
      <c r="B30" s="24" t="s">
        <v>333</v>
      </c>
      <c r="C30" s="39"/>
      <c r="D30" s="28">
        <v>10</v>
      </c>
      <c r="E30" s="28">
        <v>20000</v>
      </c>
      <c r="F30" s="28">
        <v>12600</v>
      </c>
      <c r="G30" s="28"/>
      <c r="H30" s="28"/>
      <c r="I30" s="28"/>
      <c r="J30" s="120">
        <v>7200</v>
      </c>
      <c r="K30" s="28"/>
      <c r="L30" s="28"/>
      <c r="M30" s="28"/>
      <c r="N30" s="28"/>
      <c r="O30" s="28"/>
      <c r="P30" s="28" t="s">
        <v>179</v>
      </c>
      <c r="Q30" s="56" t="s">
        <v>193</v>
      </c>
      <c r="R30" s="46"/>
    </row>
    <row r="31" spans="1:18" ht="44.25" customHeight="1">
      <c r="A31" s="73" t="s">
        <v>395</v>
      </c>
      <c r="B31" s="24" t="s">
        <v>334</v>
      </c>
      <c r="C31" s="39"/>
      <c r="D31" s="28">
        <v>10</v>
      </c>
      <c r="E31" s="28">
        <v>20000</v>
      </c>
      <c r="F31" s="28">
        <v>12600</v>
      </c>
      <c r="G31" s="28"/>
      <c r="H31" s="28"/>
      <c r="I31" s="28"/>
      <c r="J31" s="120">
        <v>7200</v>
      </c>
      <c r="K31" s="28"/>
      <c r="L31" s="28"/>
      <c r="M31" s="28"/>
      <c r="N31" s="28"/>
      <c r="O31" s="28"/>
      <c r="P31" s="28" t="s">
        <v>179</v>
      </c>
      <c r="Q31" s="56" t="s">
        <v>193</v>
      </c>
      <c r="R31" s="46"/>
    </row>
    <row r="32" spans="1:18" s="7" customFormat="1" ht="44.25" customHeight="1">
      <c r="A32" s="96" t="s">
        <v>197</v>
      </c>
      <c r="B32" s="97" t="s">
        <v>198</v>
      </c>
      <c r="C32" s="98"/>
      <c r="D32" s="27">
        <v>0</v>
      </c>
      <c r="E32" s="27">
        <v>0</v>
      </c>
      <c r="F32" s="27">
        <v>0</v>
      </c>
      <c r="G32" s="27"/>
      <c r="H32" s="27"/>
      <c r="I32" s="27"/>
      <c r="J32" s="120">
        <v>7200</v>
      </c>
      <c r="K32" s="27"/>
      <c r="L32" s="27"/>
      <c r="M32" s="27"/>
      <c r="N32" s="27"/>
      <c r="O32" s="27"/>
      <c r="P32" s="27">
        <v>0</v>
      </c>
      <c r="Q32" s="99">
        <v>0</v>
      </c>
      <c r="R32" s="100"/>
    </row>
    <row r="33" spans="1:18" ht="44.25" customHeight="1">
      <c r="A33" s="73" t="s">
        <v>396</v>
      </c>
      <c r="B33" s="24" t="s">
        <v>199</v>
      </c>
      <c r="C33" s="39"/>
      <c r="D33" s="28">
        <v>10</v>
      </c>
      <c r="E33" s="28">
        <v>20000</v>
      </c>
      <c r="F33" s="28">
        <v>12600</v>
      </c>
      <c r="G33" s="28"/>
      <c r="H33" s="28"/>
      <c r="I33" s="28"/>
      <c r="J33" s="120">
        <v>7200</v>
      </c>
      <c r="K33" s="28"/>
      <c r="L33" s="28"/>
      <c r="M33" s="28"/>
      <c r="N33" s="28"/>
      <c r="O33" s="28"/>
      <c r="P33" s="28" t="s">
        <v>179</v>
      </c>
      <c r="Q33" s="56" t="s">
        <v>193</v>
      </c>
      <c r="R33" s="46"/>
    </row>
    <row r="34" spans="1:18" s="7" customFormat="1" ht="44.25" customHeight="1">
      <c r="A34" s="96" t="s">
        <v>200</v>
      </c>
      <c r="B34" s="97" t="s">
        <v>201</v>
      </c>
      <c r="C34" s="98"/>
      <c r="D34" s="27">
        <v>0</v>
      </c>
      <c r="E34" s="27">
        <v>0</v>
      </c>
      <c r="F34" s="27">
        <v>0</v>
      </c>
      <c r="G34" s="27"/>
      <c r="H34" s="27"/>
      <c r="I34" s="27"/>
      <c r="J34" s="120">
        <v>7200</v>
      </c>
      <c r="K34" s="27"/>
      <c r="L34" s="27"/>
      <c r="M34" s="27"/>
      <c r="N34" s="27"/>
      <c r="O34" s="27"/>
      <c r="P34" s="27">
        <v>0</v>
      </c>
      <c r="Q34" s="99">
        <v>0</v>
      </c>
      <c r="R34" s="100"/>
    </row>
    <row r="35" spans="1:18" ht="44.25" customHeight="1">
      <c r="A35" s="73" t="s">
        <v>397</v>
      </c>
      <c r="B35" s="24" t="s">
        <v>192</v>
      </c>
      <c r="C35" s="39"/>
      <c r="D35" s="28">
        <v>10</v>
      </c>
      <c r="E35" s="28">
        <v>20000</v>
      </c>
      <c r="F35" s="28">
        <v>12600</v>
      </c>
      <c r="G35" s="28"/>
      <c r="H35" s="28"/>
      <c r="I35" s="28"/>
      <c r="J35" s="120">
        <v>7200</v>
      </c>
      <c r="K35" s="28"/>
      <c r="L35" s="28"/>
      <c r="M35" s="28"/>
      <c r="N35" s="28"/>
      <c r="O35" s="28"/>
      <c r="P35" s="28" t="s">
        <v>179</v>
      </c>
      <c r="Q35" s="56" t="s">
        <v>193</v>
      </c>
      <c r="R35" s="46"/>
    </row>
    <row r="36" spans="1:18" ht="44.25" customHeight="1">
      <c r="A36" s="73" t="s">
        <v>398</v>
      </c>
      <c r="B36" s="24" t="s">
        <v>335</v>
      </c>
      <c r="C36" s="39"/>
      <c r="D36" s="28">
        <v>10</v>
      </c>
      <c r="E36" s="28">
        <v>20000</v>
      </c>
      <c r="F36" s="28">
        <v>12600</v>
      </c>
      <c r="G36" s="28"/>
      <c r="H36" s="28"/>
      <c r="I36" s="28"/>
      <c r="J36" s="120">
        <v>7200</v>
      </c>
      <c r="K36" s="28"/>
      <c r="L36" s="28"/>
      <c r="M36" s="28"/>
      <c r="N36" s="28"/>
      <c r="O36" s="28"/>
      <c r="P36" s="28" t="s">
        <v>179</v>
      </c>
      <c r="Q36" s="56" t="s">
        <v>193</v>
      </c>
      <c r="R36" s="46"/>
    </row>
    <row r="37" spans="1:18" ht="44.25" customHeight="1">
      <c r="A37" s="73" t="s">
        <v>399</v>
      </c>
      <c r="B37" s="24" t="s">
        <v>195</v>
      </c>
      <c r="C37" s="39"/>
      <c r="D37" s="28">
        <v>10</v>
      </c>
      <c r="E37" s="28">
        <v>20000</v>
      </c>
      <c r="F37" s="28">
        <v>12600</v>
      </c>
      <c r="G37" s="28"/>
      <c r="H37" s="28"/>
      <c r="I37" s="28"/>
      <c r="J37" s="120">
        <v>7200</v>
      </c>
      <c r="K37" s="28"/>
      <c r="L37" s="28"/>
      <c r="M37" s="28"/>
      <c r="N37" s="28"/>
      <c r="O37" s="28"/>
      <c r="P37" s="28" t="s">
        <v>179</v>
      </c>
      <c r="Q37" s="56" t="s">
        <v>193</v>
      </c>
      <c r="R37" s="46"/>
    </row>
    <row r="38" spans="1:18" ht="44.25" customHeight="1">
      <c r="A38" s="73" t="s">
        <v>400</v>
      </c>
      <c r="B38" s="24" t="s">
        <v>194</v>
      </c>
      <c r="C38" s="39"/>
      <c r="D38" s="28">
        <v>10</v>
      </c>
      <c r="E38" s="28">
        <v>20000</v>
      </c>
      <c r="F38" s="28">
        <v>12600</v>
      </c>
      <c r="G38" s="28"/>
      <c r="H38" s="28"/>
      <c r="I38" s="28"/>
      <c r="J38" s="120">
        <v>7200</v>
      </c>
      <c r="K38" s="28"/>
      <c r="L38" s="28"/>
      <c r="M38" s="28"/>
      <c r="N38" s="28"/>
      <c r="O38" s="28"/>
      <c r="P38" s="28" t="s">
        <v>179</v>
      </c>
      <c r="Q38" s="56" t="s">
        <v>193</v>
      </c>
      <c r="R38" s="46"/>
    </row>
    <row r="39" spans="1:18" ht="44.25" customHeight="1">
      <c r="A39" s="73" t="s">
        <v>401</v>
      </c>
      <c r="B39" s="24" t="s">
        <v>336</v>
      </c>
      <c r="C39" s="39"/>
      <c r="D39" s="28">
        <v>10</v>
      </c>
      <c r="E39" s="28">
        <v>20000</v>
      </c>
      <c r="F39" s="28">
        <v>12600</v>
      </c>
      <c r="G39" s="28"/>
      <c r="H39" s="28"/>
      <c r="I39" s="28"/>
      <c r="J39" s="120">
        <v>7200</v>
      </c>
      <c r="K39" s="28"/>
      <c r="L39" s="28"/>
      <c r="M39" s="28"/>
      <c r="N39" s="28"/>
      <c r="O39" s="28"/>
      <c r="P39" s="28" t="s">
        <v>179</v>
      </c>
      <c r="Q39" s="56" t="s">
        <v>193</v>
      </c>
      <c r="R39" s="46"/>
    </row>
    <row r="40" spans="1:18" ht="44.25" customHeight="1">
      <c r="A40" s="73" t="s">
        <v>402</v>
      </c>
      <c r="B40" s="24" t="s">
        <v>337</v>
      </c>
      <c r="C40" s="39"/>
      <c r="D40" s="28">
        <v>10</v>
      </c>
      <c r="E40" s="28">
        <v>20000</v>
      </c>
      <c r="F40" s="28">
        <v>12600</v>
      </c>
      <c r="G40" s="28"/>
      <c r="H40" s="28"/>
      <c r="I40" s="28"/>
      <c r="J40" s="120">
        <v>7200</v>
      </c>
      <c r="K40" s="28"/>
      <c r="L40" s="28"/>
      <c r="M40" s="28"/>
      <c r="N40" s="28"/>
      <c r="O40" s="28"/>
      <c r="P40" s="28" t="s">
        <v>179</v>
      </c>
      <c r="Q40" s="56" t="s">
        <v>193</v>
      </c>
      <c r="R40" s="46"/>
    </row>
    <row r="41" spans="1:18" ht="44.25" customHeight="1">
      <c r="A41" s="73" t="s">
        <v>403</v>
      </c>
      <c r="B41" s="24" t="s">
        <v>338</v>
      </c>
      <c r="C41" s="39"/>
      <c r="D41" s="28">
        <v>10</v>
      </c>
      <c r="E41" s="28">
        <v>20000</v>
      </c>
      <c r="F41" s="28">
        <v>12600</v>
      </c>
      <c r="G41" s="28"/>
      <c r="H41" s="28"/>
      <c r="I41" s="28"/>
      <c r="J41" s="120">
        <v>7200</v>
      </c>
      <c r="K41" s="28"/>
      <c r="L41" s="28"/>
      <c r="M41" s="28"/>
      <c r="N41" s="28"/>
      <c r="O41" s="28"/>
      <c r="P41" s="28" t="s">
        <v>179</v>
      </c>
      <c r="Q41" s="56" t="s">
        <v>193</v>
      </c>
      <c r="R41" s="46"/>
    </row>
    <row r="42" spans="1:18" ht="44.25" customHeight="1">
      <c r="A42" s="73" t="s">
        <v>404</v>
      </c>
      <c r="B42" s="24" t="s">
        <v>196</v>
      </c>
      <c r="C42" s="39"/>
      <c r="D42" s="28">
        <v>10</v>
      </c>
      <c r="E42" s="28">
        <v>20000</v>
      </c>
      <c r="F42" s="28">
        <v>12600</v>
      </c>
      <c r="G42" s="28"/>
      <c r="H42" s="28"/>
      <c r="I42" s="28"/>
      <c r="J42" s="120">
        <v>7200</v>
      </c>
      <c r="K42" s="28"/>
      <c r="L42" s="28"/>
      <c r="M42" s="28"/>
      <c r="N42" s="28"/>
      <c r="O42" s="28"/>
      <c r="P42" s="28" t="s">
        <v>179</v>
      </c>
      <c r="Q42" s="56" t="s">
        <v>193</v>
      </c>
      <c r="R42" s="46"/>
    </row>
    <row r="43" spans="1:18" ht="44.25" customHeight="1">
      <c r="A43" s="73" t="s">
        <v>405</v>
      </c>
      <c r="B43" s="24" t="s">
        <v>334</v>
      </c>
      <c r="C43" s="39"/>
      <c r="D43" s="28">
        <v>10</v>
      </c>
      <c r="E43" s="28">
        <v>20000</v>
      </c>
      <c r="F43" s="28">
        <v>12600</v>
      </c>
      <c r="G43" s="28"/>
      <c r="H43" s="28"/>
      <c r="I43" s="28"/>
      <c r="J43" s="120">
        <v>7200</v>
      </c>
      <c r="K43" s="28"/>
      <c r="L43" s="28"/>
      <c r="M43" s="28"/>
      <c r="N43" s="28"/>
      <c r="O43" s="28"/>
      <c r="P43" s="28" t="s">
        <v>179</v>
      </c>
      <c r="Q43" s="56" t="s">
        <v>193</v>
      </c>
      <c r="R43" s="46"/>
    </row>
    <row r="44" spans="1:18" s="7" customFormat="1" ht="44.25" customHeight="1">
      <c r="A44" s="96">
        <v>2</v>
      </c>
      <c r="B44" s="97" t="s">
        <v>202</v>
      </c>
      <c r="C44" s="98"/>
      <c r="D44" s="27">
        <v>0</v>
      </c>
      <c r="E44" s="27">
        <v>0</v>
      </c>
      <c r="F44" s="27">
        <v>0</v>
      </c>
      <c r="G44" s="27"/>
      <c r="H44" s="27"/>
      <c r="I44" s="27"/>
      <c r="J44" s="120">
        <v>7200</v>
      </c>
      <c r="K44" s="27"/>
      <c r="L44" s="27"/>
      <c r="M44" s="27"/>
      <c r="N44" s="27"/>
      <c r="O44" s="27"/>
      <c r="P44" s="27">
        <v>0</v>
      </c>
      <c r="Q44" s="99">
        <v>0</v>
      </c>
      <c r="R44" s="100"/>
    </row>
    <row r="45" spans="1:18" s="7" customFormat="1" ht="44.25" customHeight="1">
      <c r="A45" s="96" t="s">
        <v>203</v>
      </c>
      <c r="B45" s="97" t="s">
        <v>204</v>
      </c>
      <c r="C45" s="98"/>
      <c r="D45" s="27">
        <v>0</v>
      </c>
      <c r="E45" s="27">
        <v>0</v>
      </c>
      <c r="F45" s="27">
        <v>0</v>
      </c>
      <c r="G45" s="27"/>
      <c r="H45" s="27"/>
      <c r="I45" s="27"/>
      <c r="J45" s="120">
        <v>7200</v>
      </c>
      <c r="K45" s="27"/>
      <c r="L45" s="27"/>
      <c r="M45" s="27"/>
      <c r="N45" s="27"/>
      <c r="O45" s="27"/>
      <c r="P45" s="27">
        <v>0</v>
      </c>
      <c r="Q45" s="99">
        <v>0</v>
      </c>
      <c r="R45" s="100"/>
    </row>
    <row r="46" spans="1:18" ht="44.25" customHeight="1">
      <c r="A46" s="73" t="s">
        <v>406</v>
      </c>
      <c r="B46" s="24" t="s">
        <v>339</v>
      </c>
      <c r="C46" s="39"/>
      <c r="D46" s="28">
        <v>10</v>
      </c>
      <c r="E46" s="28">
        <v>20000</v>
      </c>
      <c r="F46" s="28">
        <v>12600</v>
      </c>
      <c r="G46" s="28"/>
      <c r="H46" s="28"/>
      <c r="I46" s="28"/>
      <c r="J46" s="120">
        <v>7200</v>
      </c>
      <c r="K46" s="28"/>
      <c r="L46" s="28"/>
      <c r="M46" s="28"/>
      <c r="N46" s="28"/>
      <c r="O46" s="28"/>
      <c r="P46" s="28" t="s">
        <v>179</v>
      </c>
      <c r="Q46" s="56" t="s">
        <v>193</v>
      </c>
      <c r="R46" s="46"/>
    </row>
    <row r="47" spans="1:18" ht="44.25" customHeight="1">
      <c r="A47" s="73" t="s">
        <v>407</v>
      </c>
      <c r="B47" s="24" t="s">
        <v>340</v>
      </c>
      <c r="C47" s="39"/>
      <c r="D47" s="28">
        <v>10</v>
      </c>
      <c r="E47" s="28">
        <v>20000</v>
      </c>
      <c r="F47" s="28">
        <v>12600</v>
      </c>
      <c r="G47" s="28"/>
      <c r="H47" s="28"/>
      <c r="I47" s="28"/>
      <c r="J47" s="120">
        <v>7200</v>
      </c>
      <c r="K47" s="28"/>
      <c r="L47" s="28"/>
      <c r="M47" s="28"/>
      <c r="N47" s="28"/>
      <c r="O47" s="28"/>
      <c r="P47" s="28" t="s">
        <v>179</v>
      </c>
      <c r="Q47" s="56" t="s">
        <v>193</v>
      </c>
      <c r="R47" s="46"/>
    </row>
    <row r="48" spans="1:18" ht="44.25" customHeight="1">
      <c r="A48" s="73" t="s">
        <v>408</v>
      </c>
      <c r="B48" s="24" t="s">
        <v>206</v>
      </c>
      <c r="C48" s="39"/>
      <c r="D48" s="28">
        <v>10</v>
      </c>
      <c r="E48" s="28">
        <v>20000</v>
      </c>
      <c r="F48" s="28">
        <v>12600</v>
      </c>
      <c r="G48" s="28"/>
      <c r="H48" s="28"/>
      <c r="I48" s="28"/>
      <c r="J48" s="120">
        <v>7200</v>
      </c>
      <c r="K48" s="28"/>
      <c r="L48" s="28"/>
      <c r="M48" s="28"/>
      <c r="N48" s="28"/>
      <c r="O48" s="28"/>
      <c r="P48" s="28" t="s">
        <v>179</v>
      </c>
      <c r="Q48" s="56" t="s">
        <v>193</v>
      </c>
      <c r="R48" s="46"/>
    </row>
    <row r="49" spans="1:18" ht="44.25" customHeight="1">
      <c r="A49" s="73" t="s">
        <v>409</v>
      </c>
      <c r="B49" s="24" t="s">
        <v>341</v>
      </c>
      <c r="C49" s="39"/>
      <c r="D49" s="28">
        <v>10</v>
      </c>
      <c r="E49" s="28">
        <v>20000</v>
      </c>
      <c r="F49" s="28">
        <v>12600</v>
      </c>
      <c r="G49" s="28"/>
      <c r="H49" s="28"/>
      <c r="I49" s="28"/>
      <c r="J49" s="120">
        <v>7200</v>
      </c>
      <c r="K49" s="28"/>
      <c r="L49" s="28"/>
      <c r="M49" s="28"/>
      <c r="N49" s="28"/>
      <c r="O49" s="28"/>
      <c r="P49" s="28" t="s">
        <v>179</v>
      </c>
      <c r="Q49" s="56" t="s">
        <v>193</v>
      </c>
      <c r="R49" s="46"/>
    </row>
    <row r="50" spans="1:18" ht="44.25" customHeight="1">
      <c r="A50" s="73" t="s">
        <v>410</v>
      </c>
      <c r="B50" s="24" t="s">
        <v>342</v>
      </c>
      <c r="C50" s="39"/>
      <c r="D50" s="28">
        <v>10</v>
      </c>
      <c r="E50" s="28">
        <v>20000</v>
      </c>
      <c r="F50" s="28">
        <v>12600</v>
      </c>
      <c r="G50" s="28"/>
      <c r="H50" s="28"/>
      <c r="I50" s="28"/>
      <c r="J50" s="120">
        <v>7200</v>
      </c>
      <c r="K50" s="28"/>
      <c r="L50" s="28"/>
      <c r="M50" s="28"/>
      <c r="N50" s="28"/>
      <c r="O50" s="28"/>
      <c r="P50" s="28" t="s">
        <v>179</v>
      </c>
      <c r="Q50" s="56" t="s">
        <v>193</v>
      </c>
      <c r="R50" s="46"/>
    </row>
    <row r="51" spans="1:18" ht="44.25" customHeight="1">
      <c r="A51" s="73" t="s">
        <v>411</v>
      </c>
      <c r="B51" s="24" t="s">
        <v>343</v>
      </c>
      <c r="C51" s="39"/>
      <c r="D51" s="28">
        <v>10</v>
      </c>
      <c r="E51" s="28">
        <v>20000</v>
      </c>
      <c r="F51" s="28">
        <v>12600</v>
      </c>
      <c r="G51" s="28"/>
      <c r="H51" s="28"/>
      <c r="I51" s="28"/>
      <c r="J51" s="120">
        <v>7200</v>
      </c>
      <c r="K51" s="28"/>
      <c r="L51" s="28"/>
      <c r="M51" s="28"/>
      <c r="N51" s="28"/>
      <c r="O51" s="28"/>
      <c r="P51" s="28" t="s">
        <v>179</v>
      </c>
      <c r="Q51" s="56" t="s">
        <v>193</v>
      </c>
      <c r="R51" s="46"/>
    </row>
    <row r="52" spans="1:18" ht="44.25" customHeight="1">
      <c r="A52" s="73" t="s">
        <v>412</v>
      </c>
      <c r="B52" s="24" t="s">
        <v>207</v>
      </c>
      <c r="C52" s="39"/>
      <c r="D52" s="28">
        <v>10</v>
      </c>
      <c r="E52" s="28">
        <v>20000</v>
      </c>
      <c r="F52" s="28">
        <v>12600</v>
      </c>
      <c r="G52" s="28"/>
      <c r="H52" s="28"/>
      <c r="I52" s="28"/>
      <c r="J52" s="120">
        <v>7200</v>
      </c>
      <c r="K52" s="28"/>
      <c r="L52" s="28"/>
      <c r="M52" s="28"/>
      <c r="N52" s="28"/>
      <c r="O52" s="28"/>
      <c r="P52" s="28" t="s">
        <v>179</v>
      </c>
      <c r="Q52" s="56" t="s">
        <v>193</v>
      </c>
      <c r="R52" s="46"/>
    </row>
    <row r="53" spans="1:18" ht="44.25" customHeight="1">
      <c r="A53" s="73" t="s">
        <v>413</v>
      </c>
      <c r="B53" s="24" t="s">
        <v>208</v>
      </c>
      <c r="C53" s="39"/>
      <c r="D53" s="28">
        <v>10</v>
      </c>
      <c r="E53" s="28">
        <v>20000</v>
      </c>
      <c r="F53" s="28">
        <v>12600</v>
      </c>
      <c r="G53" s="28"/>
      <c r="H53" s="28"/>
      <c r="I53" s="28"/>
      <c r="J53" s="120">
        <v>7200</v>
      </c>
      <c r="K53" s="28"/>
      <c r="L53" s="28"/>
      <c r="M53" s="28"/>
      <c r="N53" s="28"/>
      <c r="O53" s="28"/>
      <c r="P53" s="28" t="s">
        <v>179</v>
      </c>
      <c r="Q53" s="56" t="s">
        <v>193</v>
      </c>
      <c r="R53" s="46"/>
    </row>
    <row r="54" spans="1:18" s="7" customFormat="1" ht="44.25" customHeight="1">
      <c r="A54" s="96" t="s">
        <v>209</v>
      </c>
      <c r="B54" s="97" t="s">
        <v>210</v>
      </c>
      <c r="C54" s="98"/>
      <c r="D54" s="27">
        <v>0</v>
      </c>
      <c r="E54" s="27">
        <v>0</v>
      </c>
      <c r="F54" s="27">
        <v>0</v>
      </c>
      <c r="G54" s="27"/>
      <c r="H54" s="27"/>
      <c r="I54" s="27"/>
      <c r="J54" s="120">
        <v>7200</v>
      </c>
      <c r="K54" s="27"/>
      <c r="L54" s="27"/>
      <c r="M54" s="27"/>
      <c r="N54" s="27"/>
      <c r="O54" s="27"/>
      <c r="P54" s="27">
        <v>0</v>
      </c>
      <c r="Q54" s="99">
        <v>0</v>
      </c>
      <c r="R54" s="100"/>
    </row>
    <row r="55" spans="1:18" ht="44.25" customHeight="1">
      <c r="A55" s="73" t="s">
        <v>414</v>
      </c>
      <c r="B55" s="24" t="s">
        <v>211</v>
      </c>
      <c r="C55" s="39"/>
      <c r="D55" s="28">
        <v>10</v>
      </c>
      <c r="E55" s="28">
        <v>20000</v>
      </c>
      <c r="F55" s="28">
        <v>12600</v>
      </c>
      <c r="G55" s="28"/>
      <c r="H55" s="28"/>
      <c r="I55" s="28"/>
      <c r="J55" s="120">
        <v>7200</v>
      </c>
      <c r="K55" s="28"/>
      <c r="L55" s="28"/>
      <c r="M55" s="28"/>
      <c r="N55" s="28"/>
      <c r="O55" s="28"/>
      <c r="P55" s="28" t="s">
        <v>179</v>
      </c>
      <c r="Q55" s="56" t="s">
        <v>193</v>
      </c>
      <c r="R55" s="46"/>
    </row>
    <row r="56" spans="1:18" s="7" customFormat="1" ht="44.25" customHeight="1">
      <c r="A56" s="96" t="s">
        <v>212</v>
      </c>
      <c r="B56" s="97" t="s">
        <v>213</v>
      </c>
      <c r="C56" s="98"/>
      <c r="D56" s="27">
        <v>0</v>
      </c>
      <c r="E56" s="27">
        <v>0</v>
      </c>
      <c r="F56" s="27">
        <v>0</v>
      </c>
      <c r="G56" s="27"/>
      <c r="H56" s="27"/>
      <c r="I56" s="27"/>
      <c r="J56" s="120">
        <v>7200</v>
      </c>
      <c r="K56" s="27"/>
      <c r="L56" s="27"/>
      <c r="M56" s="27"/>
      <c r="N56" s="27"/>
      <c r="O56" s="27"/>
      <c r="P56" s="27">
        <v>0</v>
      </c>
      <c r="Q56" s="99">
        <v>0</v>
      </c>
      <c r="R56" s="100"/>
    </row>
    <row r="57" spans="1:18" ht="44.25" customHeight="1">
      <c r="A57" s="73" t="s">
        <v>415</v>
      </c>
      <c r="B57" s="24" t="s">
        <v>214</v>
      </c>
      <c r="C57" s="39"/>
      <c r="D57" s="28">
        <v>9</v>
      </c>
      <c r="E57" s="28">
        <v>20000</v>
      </c>
      <c r="F57" s="28">
        <v>12600</v>
      </c>
      <c r="G57" s="28"/>
      <c r="H57" s="28"/>
      <c r="I57" s="28"/>
      <c r="J57" s="120">
        <v>7200</v>
      </c>
      <c r="K57" s="28"/>
      <c r="L57" s="28"/>
      <c r="M57" s="28"/>
      <c r="N57" s="28"/>
      <c r="O57" s="28"/>
      <c r="P57" s="28" t="s">
        <v>179</v>
      </c>
      <c r="Q57" s="56" t="s">
        <v>193</v>
      </c>
      <c r="R57" s="46"/>
    </row>
    <row r="58" spans="1:18" ht="44.25" customHeight="1">
      <c r="A58" s="73" t="s">
        <v>416</v>
      </c>
      <c r="B58" s="24" t="s">
        <v>215</v>
      </c>
      <c r="C58" s="39"/>
      <c r="D58" s="28">
        <v>9</v>
      </c>
      <c r="E58" s="28">
        <v>20000</v>
      </c>
      <c r="F58" s="28">
        <v>12600</v>
      </c>
      <c r="G58" s="28"/>
      <c r="H58" s="28"/>
      <c r="I58" s="28"/>
      <c r="J58" s="120">
        <v>7200</v>
      </c>
      <c r="K58" s="28"/>
      <c r="L58" s="28"/>
      <c r="M58" s="28"/>
      <c r="N58" s="28"/>
      <c r="O58" s="28"/>
      <c r="P58" s="28" t="s">
        <v>179</v>
      </c>
      <c r="Q58" s="56" t="s">
        <v>193</v>
      </c>
      <c r="R58" s="46"/>
    </row>
    <row r="59" spans="1:18" ht="44.25" customHeight="1">
      <c r="A59" s="73" t="s">
        <v>417</v>
      </c>
      <c r="B59" s="24" t="s">
        <v>216</v>
      </c>
      <c r="C59" s="39"/>
      <c r="D59" s="28">
        <v>9</v>
      </c>
      <c r="E59" s="28">
        <v>20000</v>
      </c>
      <c r="F59" s="28">
        <v>12600</v>
      </c>
      <c r="G59" s="28"/>
      <c r="H59" s="28"/>
      <c r="I59" s="28"/>
      <c r="J59" s="120">
        <v>7200</v>
      </c>
      <c r="K59" s="28"/>
      <c r="L59" s="28"/>
      <c r="M59" s="28"/>
      <c r="N59" s="28"/>
      <c r="O59" s="28"/>
      <c r="P59" s="28" t="s">
        <v>179</v>
      </c>
      <c r="Q59" s="56" t="s">
        <v>193</v>
      </c>
      <c r="R59" s="46"/>
    </row>
    <row r="60" spans="1:18" ht="44.25" customHeight="1">
      <c r="A60" s="73" t="s">
        <v>418</v>
      </c>
      <c r="B60" s="24" t="s">
        <v>217</v>
      </c>
      <c r="C60" s="39"/>
      <c r="D60" s="28">
        <v>9</v>
      </c>
      <c r="E60" s="28">
        <v>20000</v>
      </c>
      <c r="F60" s="28">
        <v>12600</v>
      </c>
      <c r="G60" s="28"/>
      <c r="H60" s="28"/>
      <c r="I60" s="28"/>
      <c r="J60" s="120">
        <v>7200</v>
      </c>
      <c r="K60" s="28"/>
      <c r="L60" s="28"/>
      <c r="M60" s="28"/>
      <c r="N60" s="28"/>
      <c r="O60" s="28"/>
      <c r="P60" s="28" t="s">
        <v>179</v>
      </c>
      <c r="Q60" s="56" t="s">
        <v>193</v>
      </c>
      <c r="R60" s="46"/>
    </row>
    <row r="61" spans="1:18" ht="44.25" customHeight="1">
      <c r="A61" s="73" t="s">
        <v>419</v>
      </c>
      <c r="B61" s="24" t="s">
        <v>218</v>
      </c>
      <c r="C61" s="39"/>
      <c r="D61" s="28">
        <v>9</v>
      </c>
      <c r="E61" s="28">
        <v>20000</v>
      </c>
      <c r="F61" s="28">
        <v>12600</v>
      </c>
      <c r="G61" s="28"/>
      <c r="H61" s="28"/>
      <c r="I61" s="28"/>
      <c r="J61" s="120">
        <v>7200</v>
      </c>
      <c r="K61" s="28"/>
      <c r="L61" s="28"/>
      <c r="M61" s="28"/>
      <c r="N61" s="28"/>
      <c r="O61" s="28"/>
      <c r="P61" s="28" t="s">
        <v>179</v>
      </c>
      <c r="Q61" s="56" t="s">
        <v>193</v>
      </c>
      <c r="R61" s="46"/>
    </row>
    <row r="62" spans="1:18" ht="44.25" customHeight="1">
      <c r="A62" s="73" t="s">
        <v>420</v>
      </c>
      <c r="B62" s="24" t="s">
        <v>208</v>
      </c>
      <c r="C62" s="39"/>
      <c r="D62" s="28">
        <v>9</v>
      </c>
      <c r="E62" s="28">
        <v>20000</v>
      </c>
      <c r="F62" s="28">
        <v>12600</v>
      </c>
      <c r="G62" s="28"/>
      <c r="H62" s="28"/>
      <c r="I62" s="28"/>
      <c r="J62" s="120">
        <v>7200</v>
      </c>
      <c r="K62" s="28"/>
      <c r="L62" s="28"/>
      <c r="M62" s="28"/>
      <c r="N62" s="28"/>
      <c r="O62" s="28"/>
      <c r="P62" s="28" t="s">
        <v>179</v>
      </c>
      <c r="Q62" s="56" t="s">
        <v>193</v>
      </c>
      <c r="R62" s="46"/>
    </row>
    <row r="63" spans="1:18" s="7" customFormat="1" ht="44.25" customHeight="1">
      <c r="A63" s="96">
        <v>3</v>
      </c>
      <c r="B63" s="97" t="s">
        <v>219</v>
      </c>
      <c r="C63" s="98"/>
      <c r="D63" s="27">
        <v>0</v>
      </c>
      <c r="E63" s="27">
        <v>0</v>
      </c>
      <c r="F63" s="27">
        <v>0</v>
      </c>
      <c r="G63" s="27"/>
      <c r="H63" s="27"/>
      <c r="I63" s="27"/>
      <c r="J63" s="120">
        <v>7200</v>
      </c>
      <c r="K63" s="27"/>
      <c r="L63" s="27"/>
      <c r="M63" s="27"/>
      <c r="N63" s="27"/>
      <c r="O63" s="27"/>
      <c r="P63" s="27">
        <v>0</v>
      </c>
      <c r="Q63" s="99">
        <v>0</v>
      </c>
      <c r="R63" s="100"/>
    </row>
    <row r="64" spans="1:18" s="7" customFormat="1" ht="44.25" customHeight="1">
      <c r="A64" s="96" t="s">
        <v>220</v>
      </c>
      <c r="B64" s="97" t="s">
        <v>221</v>
      </c>
      <c r="C64" s="98"/>
      <c r="D64" s="27">
        <v>0</v>
      </c>
      <c r="E64" s="27">
        <v>0</v>
      </c>
      <c r="F64" s="27">
        <v>0</v>
      </c>
      <c r="G64" s="27"/>
      <c r="H64" s="27"/>
      <c r="I64" s="27"/>
      <c r="J64" s="120">
        <v>7200</v>
      </c>
      <c r="K64" s="27"/>
      <c r="L64" s="27"/>
      <c r="M64" s="27"/>
      <c r="N64" s="27"/>
      <c r="O64" s="27"/>
      <c r="P64" s="27">
        <v>0</v>
      </c>
      <c r="Q64" s="99">
        <v>0</v>
      </c>
      <c r="R64" s="100"/>
    </row>
    <row r="65" spans="1:18" ht="44.25" customHeight="1">
      <c r="A65" s="73" t="s">
        <v>421</v>
      </c>
      <c r="B65" s="24" t="s">
        <v>235</v>
      </c>
      <c r="C65" s="39"/>
      <c r="D65" s="28">
        <v>9</v>
      </c>
      <c r="E65" s="28">
        <v>20000</v>
      </c>
      <c r="F65" s="28">
        <v>12600</v>
      </c>
      <c r="G65" s="28"/>
      <c r="H65" s="28"/>
      <c r="I65" s="28"/>
      <c r="J65" s="120">
        <v>7200</v>
      </c>
      <c r="K65" s="28"/>
      <c r="L65" s="28"/>
      <c r="M65" s="28"/>
      <c r="N65" s="28"/>
      <c r="O65" s="28"/>
      <c r="P65" s="28" t="s">
        <v>179</v>
      </c>
      <c r="Q65" s="56" t="s">
        <v>193</v>
      </c>
      <c r="R65" s="46"/>
    </row>
    <row r="66" spans="1:18" ht="44.25" customHeight="1">
      <c r="A66" s="73" t="s">
        <v>422</v>
      </c>
      <c r="B66" s="24" t="s">
        <v>344</v>
      </c>
      <c r="C66" s="39"/>
      <c r="D66" s="28">
        <v>9</v>
      </c>
      <c r="E66" s="28">
        <v>20000</v>
      </c>
      <c r="F66" s="28">
        <v>12600</v>
      </c>
      <c r="G66" s="28"/>
      <c r="H66" s="28"/>
      <c r="I66" s="28"/>
      <c r="J66" s="120">
        <v>7200</v>
      </c>
      <c r="K66" s="28"/>
      <c r="L66" s="28"/>
      <c r="M66" s="28"/>
      <c r="N66" s="28"/>
      <c r="O66" s="28"/>
      <c r="P66" s="28" t="s">
        <v>179</v>
      </c>
      <c r="Q66" s="56" t="s">
        <v>193</v>
      </c>
      <c r="R66" s="46"/>
    </row>
    <row r="67" spans="1:18" ht="44.25" customHeight="1">
      <c r="A67" s="73" t="s">
        <v>423</v>
      </c>
      <c r="B67" s="24" t="s">
        <v>345</v>
      </c>
      <c r="C67" s="39"/>
      <c r="D67" s="28">
        <v>9</v>
      </c>
      <c r="E67" s="28">
        <v>20000</v>
      </c>
      <c r="F67" s="28">
        <v>12600</v>
      </c>
      <c r="G67" s="28"/>
      <c r="H67" s="28"/>
      <c r="I67" s="28"/>
      <c r="J67" s="120">
        <v>7200</v>
      </c>
      <c r="K67" s="28"/>
      <c r="L67" s="28"/>
      <c r="M67" s="28"/>
      <c r="N67" s="28"/>
      <c r="O67" s="28"/>
      <c r="P67" s="28" t="s">
        <v>179</v>
      </c>
      <c r="Q67" s="56" t="s">
        <v>193</v>
      </c>
      <c r="R67" s="46"/>
    </row>
    <row r="68" spans="1:18" ht="44.25" customHeight="1">
      <c r="A68" s="73" t="s">
        <v>424</v>
      </c>
      <c r="B68" s="24" t="s">
        <v>223</v>
      </c>
      <c r="C68" s="39"/>
      <c r="D68" s="28">
        <v>9</v>
      </c>
      <c r="E68" s="28">
        <v>20000</v>
      </c>
      <c r="F68" s="28">
        <v>12600</v>
      </c>
      <c r="G68" s="28"/>
      <c r="H68" s="28"/>
      <c r="I68" s="28"/>
      <c r="J68" s="120">
        <v>7200</v>
      </c>
      <c r="K68" s="28"/>
      <c r="L68" s="28"/>
      <c r="M68" s="28"/>
      <c r="N68" s="28"/>
      <c r="O68" s="28"/>
      <c r="P68" s="28" t="s">
        <v>179</v>
      </c>
      <c r="Q68" s="56" t="s">
        <v>193</v>
      </c>
      <c r="R68" s="46"/>
    </row>
    <row r="69" spans="1:18" s="7" customFormat="1" ht="44.25" customHeight="1">
      <c r="A69" s="96" t="s">
        <v>224</v>
      </c>
      <c r="B69" s="97" t="s">
        <v>225</v>
      </c>
      <c r="C69" s="98"/>
      <c r="D69" s="27">
        <v>0</v>
      </c>
      <c r="E69" s="27">
        <v>0</v>
      </c>
      <c r="F69" s="27">
        <v>0</v>
      </c>
      <c r="G69" s="27"/>
      <c r="H69" s="27"/>
      <c r="I69" s="27"/>
      <c r="J69" s="120">
        <v>7200</v>
      </c>
      <c r="K69" s="27"/>
      <c r="L69" s="27"/>
      <c r="M69" s="27"/>
      <c r="N69" s="27"/>
      <c r="O69" s="27"/>
      <c r="P69" s="27">
        <v>0</v>
      </c>
      <c r="Q69" s="99">
        <v>0</v>
      </c>
      <c r="R69" s="100"/>
    </row>
    <row r="70" spans="1:18" ht="44.25" customHeight="1">
      <c r="A70" s="73" t="s">
        <v>425</v>
      </c>
      <c r="B70" s="24" t="s">
        <v>226</v>
      </c>
      <c r="C70" s="39"/>
      <c r="D70" s="28">
        <v>9</v>
      </c>
      <c r="E70" s="28">
        <v>20000</v>
      </c>
      <c r="F70" s="28">
        <v>12600</v>
      </c>
      <c r="G70" s="28"/>
      <c r="H70" s="28"/>
      <c r="I70" s="28"/>
      <c r="J70" s="120">
        <v>7200</v>
      </c>
      <c r="K70" s="28"/>
      <c r="L70" s="28"/>
      <c r="M70" s="28"/>
      <c r="N70" s="28"/>
      <c r="O70" s="28"/>
      <c r="P70" s="28" t="s">
        <v>179</v>
      </c>
      <c r="Q70" s="56" t="s">
        <v>193</v>
      </c>
      <c r="R70" s="46"/>
    </row>
    <row r="71" spans="1:18" ht="44.25" customHeight="1">
      <c r="A71" s="73" t="s">
        <v>426</v>
      </c>
      <c r="B71" s="24" t="s">
        <v>346</v>
      </c>
      <c r="C71" s="39"/>
      <c r="D71" s="28">
        <v>9</v>
      </c>
      <c r="E71" s="28">
        <v>20000</v>
      </c>
      <c r="F71" s="28">
        <v>12600</v>
      </c>
      <c r="G71" s="28"/>
      <c r="H71" s="28"/>
      <c r="I71" s="28"/>
      <c r="J71" s="120">
        <v>7200</v>
      </c>
      <c r="K71" s="28"/>
      <c r="L71" s="28"/>
      <c r="M71" s="28"/>
      <c r="N71" s="28"/>
      <c r="O71" s="28"/>
      <c r="P71" s="28" t="s">
        <v>179</v>
      </c>
      <c r="Q71" s="56" t="s">
        <v>193</v>
      </c>
      <c r="R71" s="46"/>
    </row>
    <row r="72" spans="1:18" ht="44.25" customHeight="1">
      <c r="A72" s="73" t="s">
        <v>427</v>
      </c>
      <c r="B72" s="24" t="s">
        <v>227</v>
      </c>
      <c r="C72" s="39"/>
      <c r="D72" s="28">
        <v>9</v>
      </c>
      <c r="E72" s="28">
        <v>20000</v>
      </c>
      <c r="F72" s="28">
        <v>12600</v>
      </c>
      <c r="G72" s="28"/>
      <c r="H72" s="28"/>
      <c r="I72" s="28"/>
      <c r="J72" s="120">
        <v>7200</v>
      </c>
      <c r="K72" s="28"/>
      <c r="L72" s="28"/>
      <c r="M72" s="28"/>
      <c r="N72" s="28"/>
      <c r="O72" s="28"/>
      <c r="P72" s="28" t="s">
        <v>179</v>
      </c>
      <c r="Q72" s="56" t="s">
        <v>193</v>
      </c>
      <c r="R72" s="46"/>
    </row>
    <row r="73" spans="1:18" ht="44.25" customHeight="1">
      <c r="A73" s="73" t="s">
        <v>428</v>
      </c>
      <c r="B73" s="24" t="s">
        <v>228</v>
      </c>
      <c r="C73" s="39"/>
      <c r="D73" s="28">
        <v>9</v>
      </c>
      <c r="E73" s="28">
        <v>20000</v>
      </c>
      <c r="F73" s="28">
        <v>12600</v>
      </c>
      <c r="G73" s="28"/>
      <c r="H73" s="28"/>
      <c r="I73" s="28"/>
      <c r="J73" s="120">
        <v>7200</v>
      </c>
      <c r="K73" s="28"/>
      <c r="L73" s="28"/>
      <c r="M73" s="28"/>
      <c r="N73" s="28"/>
      <c r="O73" s="28"/>
      <c r="P73" s="28" t="s">
        <v>179</v>
      </c>
      <c r="Q73" s="56" t="s">
        <v>193</v>
      </c>
      <c r="R73" s="46"/>
    </row>
    <row r="74" spans="1:18" ht="44.25" customHeight="1">
      <c r="A74" s="73" t="s">
        <v>429</v>
      </c>
      <c r="B74" s="24" t="s">
        <v>347</v>
      </c>
      <c r="C74" s="39"/>
      <c r="D74" s="28">
        <v>9</v>
      </c>
      <c r="E74" s="28">
        <v>20000</v>
      </c>
      <c r="F74" s="28">
        <v>12600</v>
      </c>
      <c r="G74" s="28"/>
      <c r="H74" s="28"/>
      <c r="I74" s="28"/>
      <c r="J74" s="120">
        <v>7200</v>
      </c>
      <c r="K74" s="28"/>
      <c r="L74" s="28"/>
      <c r="M74" s="28"/>
      <c r="N74" s="28"/>
      <c r="O74" s="28"/>
      <c r="P74" s="28" t="s">
        <v>179</v>
      </c>
      <c r="Q74" s="56" t="s">
        <v>193</v>
      </c>
      <c r="R74" s="46"/>
    </row>
    <row r="75" spans="1:18" ht="44.25" customHeight="1">
      <c r="A75" s="73" t="s">
        <v>430</v>
      </c>
      <c r="B75" s="24" t="s">
        <v>229</v>
      </c>
      <c r="C75" s="39"/>
      <c r="D75" s="28">
        <v>9</v>
      </c>
      <c r="E75" s="28">
        <v>20000</v>
      </c>
      <c r="F75" s="28">
        <v>12600</v>
      </c>
      <c r="G75" s="28"/>
      <c r="H75" s="28"/>
      <c r="I75" s="28"/>
      <c r="J75" s="120">
        <v>7200</v>
      </c>
      <c r="K75" s="28"/>
      <c r="L75" s="28"/>
      <c r="M75" s="28"/>
      <c r="N75" s="28"/>
      <c r="O75" s="28"/>
      <c r="P75" s="28" t="s">
        <v>179</v>
      </c>
      <c r="Q75" s="56" t="s">
        <v>193</v>
      </c>
      <c r="R75" s="46"/>
    </row>
    <row r="76" spans="1:18" s="7" customFormat="1" ht="44.25" customHeight="1">
      <c r="A76" s="96" t="s">
        <v>230</v>
      </c>
      <c r="B76" s="97" t="s">
        <v>231</v>
      </c>
      <c r="C76" s="98"/>
      <c r="D76" s="27">
        <v>0</v>
      </c>
      <c r="E76" s="27">
        <v>0</v>
      </c>
      <c r="F76" s="27">
        <v>0</v>
      </c>
      <c r="G76" s="27"/>
      <c r="H76" s="27"/>
      <c r="I76" s="27"/>
      <c r="J76" s="120">
        <v>7200</v>
      </c>
      <c r="K76" s="27"/>
      <c r="L76" s="27"/>
      <c r="M76" s="27"/>
      <c r="N76" s="27"/>
      <c r="O76" s="27"/>
      <c r="P76" s="27">
        <v>0</v>
      </c>
      <c r="Q76" s="99">
        <v>0</v>
      </c>
      <c r="R76" s="100"/>
    </row>
    <row r="77" spans="1:18" ht="44.25" customHeight="1">
      <c r="A77" s="73" t="s">
        <v>431</v>
      </c>
      <c r="B77" s="24" t="s">
        <v>348</v>
      </c>
      <c r="C77" s="39"/>
      <c r="D77" s="28">
        <v>9</v>
      </c>
      <c r="E77" s="28">
        <v>20000</v>
      </c>
      <c r="F77" s="28">
        <v>12600</v>
      </c>
      <c r="G77" s="28"/>
      <c r="H77" s="28"/>
      <c r="I77" s="28"/>
      <c r="J77" s="120">
        <v>7200</v>
      </c>
      <c r="K77" s="28"/>
      <c r="L77" s="28"/>
      <c r="M77" s="28"/>
      <c r="N77" s="28"/>
      <c r="O77" s="28"/>
      <c r="P77" s="28" t="s">
        <v>179</v>
      </c>
      <c r="Q77" s="56" t="s">
        <v>193</v>
      </c>
      <c r="R77" s="46"/>
    </row>
    <row r="78" spans="1:18" s="7" customFormat="1" ht="44.25" customHeight="1">
      <c r="A78" s="96" t="s">
        <v>232</v>
      </c>
      <c r="B78" s="97" t="s">
        <v>233</v>
      </c>
      <c r="C78" s="98"/>
      <c r="D78" s="27">
        <v>0</v>
      </c>
      <c r="E78" s="27">
        <v>0</v>
      </c>
      <c r="F78" s="27">
        <v>0</v>
      </c>
      <c r="G78" s="27"/>
      <c r="H78" s="27"/>
      <c r="I78" s="27"/>
      <c r="J78" s="120">
        <v>7200</v>
      </c>
      <c r="K78" s="27"/>
      <c r="L78" s="27"/>
      <c r="M78" s="27"/>
      <c r="N78" s="27"/>
      <c r="O78" s="27"/>
      <c r="P78" s="27">
        <v>0</v>
      </c>
      <c r="Q78" s="99">
        <v>0</v>
      </c>
      <c r="R78" s="100"/>
    </row>
    <row r="79" spans="1:18" ht="44.25" customHeight="1">
      <c r="A79" s="73" t="s">
        <v>432</v>
      </c>
      <c r="B79" s="24" t="s">
        <v>234</v>
      </c>
      <c r="C79" s="39"/>
      <c r="D79" s="28">
        <v>9</v>
      </c>
      <c r="E79" s="28">
        <v>20000</v>
      </c>
      <c r="F79" s="28">
        <v>12600</v>
      </c>
      <c r="G79" s="28"/>
      <c r="H79" s="28"/>
      <c r="I79" s="28"/>
      <c r="J79" s="120">
        <v>7200</v>
      </c>
      <c r="K79" s="28"/>
      <c r="L79" s="28"/>
      <c r="M79" s="28"/>
      <c r="N79" s="28"/>
      <c r="O79" s="28"/>
      <c r="P79" s="28" t="s">
        <v>179</v>
      </c>
      <c r="Q79" s="56" t="s">
        <v>193</v>
      </c>
      <c r="R79" s="46"/>
    </row>
    <row r="80" spans="1:18" ht="44.25" customHeight="1">
      <c r="A80" s="73" t="s">
        <v>433</v>
      </c>
      <c r="B80" s="24" t="s">
        <v>349</v>
      </c>
      <c r="C80" s="39"/>
      <c r="D80" s="28">
        <v>9</v>
      </c>
      <c r="E80" s="28">
        <v>20000</v>
      </c>
      <c r="F80" s="28">
        <v>12600</v>
      </c>
      <c r="G80" s="28"/>
      <c r="H80" s="28"/>
      <c r="I80" s="28"/>
      <c r="J80" s="120">
        <v>7200</v>
      </c>
      <c r="K80" s="28"/>
      <c r="L80" s="28"/>
      <c r="M80" s="28"/>
      <c r="N80" s="28"/>
      <c r="O80" s="28"/>
      <c r="P80" s="28" t="s">
        <v>179</v>
      </c>
      <c r="Q80" s="56" t="s">
        <v>193</v>
      </c>
      <c r="R80" s="46"/>
    </row>
    <row r="81" spans="1:18" ht="44.25" customHeight="1">
      <c r="A81" s="73" t="s">
        <v>434</v>
      </c>
      <c r="B81" s="24" t="s">
        <v>235</v>
      </c>
      <c r="C81" s="39"/>
      <c r="D81" s="28">
        <v>9</v>
      </c>
      <c r="E81" s="28">
        <v>20000</v>
      </c>
      <c r="F81" s="28">
        <v>12600</v>
      </c>
      <c r="G81" s="28"/>
      <c r="H81" s="28"/>
      <c r="I81" s="28"/>
      <c r="J81" s="120">
        <v>7200</v>
      </c>
      <c r="K81" s="28"/>
      <c r="L81" s="28"/>
      <c r="M81" s="28"/>
      <c r="N81" s="28"/>
      <c r="O81" s="28"/>
      <c r="P81" s="28" t="s">
        <v>179</v>
      </c>
      <c r="Q81" s="56" t="s">
        <v>193</v>
      </c>
      <c r="R81" s="46"/>
    </row>
    <row r="82" spans="1:18" ht="44.25" customHeight="1">
      <c r="A82" s="73" t="s">
        <v>435</v>
      </c>
      <c r="B82" s="24" t="s">
        <v>236</v>
      </c>
      <c r="C82" s="39"/>
      <c r="D82" s="28">
        <v>9</v>
      </c>
      <c r="E82" s="28">
        <v>20000</v>
      </c>
      <c r="F82" s="28">
        <v>12600</v>
      </c>
      <c r="G82" s="28"/>
      <c r="H82" s="28"/>
      <c r="I82" s="28"/>
      <c r="J82" s="120">
        <v>7200</v>
      </c>
      <c r="K82" s="28"/>
      <c r="L82" s="28"/>
      <c r="M82" s="28"/>
      <c r="N82" s="28"/>
      <c r="O82" s="28"/>
      <c r="P82" s="28" t="s">
        <v>179</v>
      </c>
      <c r="Q82" s="56" t="s">
        <v>193</v>
      </c>
      <c r="R82" s="46"/>
    </row>
    <row r="83" spans="1:18" ht="44.25" customHeight="1">
      <c r="A83" s="73" t="s">
        <v>436</v>
      </c>
      <c r="B83" s="24" t="s">
        <v>237</v>
      </c>
      <c r="C83" s="39"/>
      <c r="D83" s="28">
        <v>9</v>
      </c>
      <c r="E83" s="28">
        <v>20000</v>
      </c>
      <c r="F83" s="28">
        <v>12600</v>
      </c>
      <c r="G83" s="28"/>
      <c r="H83" s="28"/>
      <c r="I83" s="28"/>
      <c r="J83" s="120">
        <v>7200</v>
      </c>
      <c r="K83" s="28"/>
      <c r="L83" s="28"/>
      <c r="M83" s="28"/>
      <c r="N83" s="28"/>
      <c r="O83" s="28"/>
      <c r="P83" s="28" t="s">
        <v>179</v>
      </c>
      <c r="Q83" s="56" t="s">
        <v>193</v>
      </c>
      <c r="R83" s="46"/>
    </row>
    <row r="84" spans="1:18" ht="44.25" customHeight="1">
      <c r="A84" s="73" t="s">
        <v>437</v>
      </c>
      <c r="B84" s="24" t="s">
        <v>222</v>
      </c>
      <c r="C84" s="39"/>
      <c r="D84" s="28">
        <v>9</v>
      </c>
      <c r="E84" s="28">
        <v>20000</v>
      </c>
      <c r="F84" s="28">
        <v>12600</v>
      </c>
      <c r="G84" s="28"/>
      <c r="H84" s="28"/>
      <c r="I84" s="28"/>
      <c r="J84" s="120">
        <v>7200</v>
      </c>
      <c r="K84" s="28"/>
      <c r="L84" s="28"/>
      <c r="M84" s="28"/>
      <c r="N84" s="28"/>
      <c r="O84" s="28"/>
      <c r="P84" s="28" t="s">
        <v>179</v>
      </c>
      <c r="Q84" s="56" t="s">
        <v>193</v>
      </c>
      <c r="R84" s="46"/>
    </row>
    <row r="85" spans="1:18" s="7" customFormat="1" ht="44.25" customHeight="1">
      <c r="A85" s="96" t="s">
        <v>238</v>
      </c>
      <c r="B85" s="97" t="s">
        <v>239</v>
      </c>
      <c r="C85" s="98"/>
      <c r="D85" s="27">
        <v>0</v>
      </c>
      <c r="E85" s="27">
        <v>0</v>
      </c>
      <c r="F85" s="27">
        <v>0</v>
      </c>
      <c r="G85" s="27"/>
      <c r="H85" s="27"/>
      <c r="I85" s="27"/>
      <c r="J85" s="120">
        <v>7200</v>
      </c>
      <c r="K85" s="27"/>
      <c r="L85" s="27"/>
      <c r="M85" s="27"/>
      <c r="N85" s="27"/>
      <c r="O85" s="27"/>
      <c r="P85" s="27">
        <v>0</v>
      </c>
      <c r="Q85" s="99">
        <v>0</v>
      </c>
      <c r="R85" s="100"/>
    </row>
    <row r="86" spans="1:18" ht="44.25" customHeight="1">
      <c r="A86" s="73" t="s">
        <v>438</v>
      </c>
      <c r="B86" s="24" t="s">
        <v>226</v>
      </c>
      <c r="C86" s="39"/>
      <c r="D86" s="28">
        <v>9</v>
      </c>
      <c r="E86" s="28">
        <v>20000</v>
      </c>
      <c r="F86" s="28">
        <v>12600</v>
      </c>
      <c r="G86" s="28"/>
      <c r="H86" s="28"/>
      <c r="I86" s="28"/>
      <c r="J86" s="120">
        <v>7200</v>
      </c>
      <c r="K86" s="28"/>
      <c r="L86" s="28"/>
      <c r="M86" s="28"/>
      <c r="N86" s="28"/>
      <c r="O86" s="28"/>
      <c r="P86" s="28" t="s">
        <v>179</v>
      </c>
      <c r="Q86" s="56" t="s">
        <v>193</v>
      </c>
      <c r="R86" s="46"/>
    </row>
    <row r="87" spans="1:18" ht="44.25" customHeight="1">
      <c r="A87" s="73" t="s">
        <v>439</v>
      </c>
      <c r="B87" s="24" t="s">
        <v>228</v>
      </c>
      <c r="C87" s="39"/>
      <c r="D87" s="28">
        <v>9</v>
      </c>
      <c r="E87" s="28">
        <v>20000</v>
      </c>
      <c r="F87" s="28">
        <v>12600</v>
      </c>
      <c r="G87" s="28"/>
      <c r="H87" s="28"/>
      <c r="I87" s="28"/>
      <c r="J87" s="120">
        <v>7200</v>
      </c>
      <c r="K87" s="28"/>
      <c r="L87" s="28"/>
      <c r="M87" s="28"/>
      <c r="N87" s="28"/>
      <c r="O87" s="28"/>
      <c r="P87" s="28" t="s">
        <v>179</v>
      </c>
      <c r="Q87" s="56" t="s">
        <v>193</v>
      </c>
      <c r="R87" s="46"/>
    </row>
    <row r="88" spans="1:18" ht="44.25" customHeight="1">
      <c r="A88" s="73" t="s">
        <v>440</v>
      </c>
      <c r="B88" s="24" t="s">
        <v>227</v>
      </c>
      <c r="C88" s="39"/>
      <c r="D88" s="28">
        <v>9</v>
      </c>
      <c r="E88" s="28">
        <v>20000</v>
      </c>
      <c r="F88" s="28">
        <v>12600</v>
      </c>
      <c r="G88" s="28"/>
      <c r="H88" s="28"/>
      <c r="I88" s="28"/>
      <c r="J88" s="120">
        <v>7200</v>
      </c>
      <c r="K88" s="28"/>
      <c r="L88" s="28"/>
      <c r="M88" s="28"/>
      <c r="N88" s="28"/>
      <c r="O88" s="28"/>
      <c r="P88" s="28" t="s">
        <v>179</v>
      </c>
      <c r="Q88" s="56" t="s">
        <v>193</v>
      </c>
      <c r="R88" s="46"/>
    </row>
    <row r="89" spans="1:18" ht="44.25" customHeight="1">
      <c r="A89" s="73" t="s">
        <v>441</v>
      </c>
      <c r="B89" s="24" t="s">
        <v>350</v>
      </c>
      <c r="C89" s="39"/>
      <c r="D89" s="28">
        <v>9</v>
      </c>
      <c r="E89" s="28">
        <v>20000</v>
      </c>
      <c r="F89" s="28">
        <v>12600</v>
      </c>
      <c r="G89" s="28"/>
      <c r="H89" s="28"/>
      <c r="I89" s="28"/>
      <c r="J89" s="120">
        <v>7200</v>
      </c>
      <c r="K89" s="28"/>
      <c r="L89" s="28"/>
      <c r="M89" s="28"/>
      <c r="N89" s="28"/>
      <c r="O89" s="28"/>
      <c r="P89" s="28" t="s">
        <v>179</v>
      </c>
      <c r="Q89" s="56" t="s">
        <v>193</v>
      </c>
      <c r="R89" s="46"/>
    </row>
    <row r="90" spans="1:18" ht="44.25" customHeight="1">
      <c r="A90" s="73" t="s">
        <v>442</v>
      </c>
      <c r="B90" s="24" t="s">
        <v>347</v>
      </c>
      <c r="C90" s="39"/>
      <c r="D90" s="28">
        <v>9</v>
      </c>
      <c r="E90" s="28">
        <v>20000</v>
      </c>
      <c r="F90" s="28">
        <v>12600</v>
      </c>
      <c r="G90" s="28"/>
      <c r="H90" s="28"/>
      <c r="I90" s="28"/>
      <c r="J90" s="120">
        <v>7200</v>
      </c>
      <c r="K90" s="28"/>
      <c r="L90" s="28"/>
      <c r="M90" s="28"/>
      <c r="N90" s="28"/>
      <c r="O90" s="28"/>
      <c r="P90" s="28" t="s">
        <v>179</v>
      </c>
      <c r="Q90" s="56" t="s">
        <v>193</v>
      </c>
      <c r="R90" s="46"/>
    </row>
    <row r="91" spans="1:18" ht="44.25" customHeight="1">
      <c r="A91" s="73" t="s">
        <v>443</v>
      </c>
      <c r="B91" s="24" t="s">
        <v>229</v>
      </c>
      <c r="C91" s="39"/>
      <c r="D91" s="28">
        <v>9</v>
      </c>
      <c r="E91" s="28">
        <v>20000</v>
      </c>
      <c r="F91" s="28">
        <v>12600</v>
      </c>
      <c r="G91" s="28"/>
      <c r="H91" s="28"/>
      <c r="I91" s="28"/>
      <c r="J91" s="120">
        <v>7200</v>
      </c>
      <c r="K91" s="28"/>
      <c r="L91" s="28"/>
      <c r="M91" s="28"/>
      <c r="N91" s="28"/>
      <c r="O91" s="28"/>
      <c r="P91" s="28" t="s">
        <v>179</v>
      </c>
      <c r="Q91" s="56" t="s">
        <v>193</v>
      </c>
      <c r="R91" s="46"/>
    </row>
    <row r="92" spans="1:18" s="7" customFormat="1" ht="44.25" customHeight="1">
      <c r="A92" s="96">
        <v>4</v>
      </c>
      <c r="B92" s="97" t="s">
        <v>240</v>
      </c>
      <c r="C92" s="98"/>
      <c r="D92" s="27">
        <v>0</v>
      </c>
      <c r="E92" s="27">
        <v>0</v>
      </c>
      <c r="F92" s="27">
        <v>0</v>
      </c>
      <c r="G92" s="27"/>
      <c r="H92" s="27"/>
      <c r="I92" s="27"/>
      <c r="J92" s="120">
        <v>7200</v>
      </c>
      <c r="K92" s="27"/>
      <c r="L92" s="27"/>
      <c r="M92" s="27"/>
      <c r="N92" s="27"/>
      <c r="O92" s="27"/>
      <c r="P92" s="27">
        <v>0</v>
      </c>
      <c r="Q92" s="99">
        <v>0</v>
      </c>
      <c r="R92" s="100"/>
    </row>
    <row r="93" spans="1:18" s="7" customFormat="1" ht="44.25" customHeight="1">
      <c r="A93" s="96" t="s">
        <v>241</v>
      </c>
      <c r="B93" s="97" t="s">
        <v>242</v>
      </c>
      <c r="C93" s="98"/>
      <c r="D93" s="27">
        <v>0</v>
      </c>
      <c r="E93" s="27">
        <v>0</v>
      </c>
      <c r="F93" s="27">
        <v>0</v>
      </c>
      <c r="G93" s="27"/>
      <c r="H93" s="27"/>
      <c r="I93" s="27"/>
      <c r="J93" s="120">
        <v>7200</v>
      </c>
      <c r="K93" s="27"/>
      <c r="L93" s="27"/>
      <c r="M93" s="27"/>
      <c r="N93" s="27"/>
      <c r="O93" s="27"/>
      <c r="P93" s="27">
        <v>0</v>
      </c>
      <c r="Q93" s="99">
        <v>0</v>
      </c>
      <c r="R93" s="100"/>
    </row>
    <row r="94" spans="1:18" ht="44.25" customHeight="1">
      <c r="A94" s="73" t="s">
        <v>444</v>
      </c>
      <c r="B94" s="24" t="s">
        <v>250</v>
      </c>
      <c r="C94" s="39"/>
      <c r="D94" s="28">
        <v>5</v>
      </c>
      <c r="E94" s="28">
        <v>20000</v>
      </c>
      <c r="F94" s="28">
        <v>12600</v>
      </c>
      <c r="G94" s="28"/>
      <c r="H94" s="28"/>
      <c r="I94" s="28"/>
      <c r="J94" s="120">
        <v>7200</v>
      </c>
      <c r="K94" s="28"/>
      <c r="L94" s="28"/>
      <c r="M94" s="28"/>
      <c r="N94" s="28"/>
      <c r="O94" s="28"/>
      <c r="P94" s="28" t="s">
        <v>179</v>
      </c>
      <c r="Q94" s="56" t="s">
        <v>243</v>
      </c>
      <c r="R94" s="46"/>
    </row>
    <row r="95" spans="1:18" ht="44.25" customHeight="1">
      <c r="A95" s="73" t="s">
        <v>445</v>
      </c>
      <c r="B95" s="24" t="s">
        <v>244</v>
      </c>
      <c r="C95" s="39"/>
      <c r="D95" s="28">
        <v>5</v>
      </c>
      <c r="E95" s="28">
        <v>20000</v>
      </c>
      <c r="F95" s="28">
        <v>12600</v>
      </c>
      <c r="G95" s="28"/>
      <c r="H95" s="28"/>
      <c r="I95" s="28"/>
      <c r="J95" s="120">
        <v>7200</v>
      </c>
      <c r="K95" s="28"/>
      <c r="L95" s="28"/>
      <c r="M95" s="28"/>
      <c r="N95" s="28"/>
      <c r="O95" s="28"/>
      <c r="P95" s="28" t="s">
        <v>179</v>
      </c>
      <c r="Q95" s="56" t="s">
        <v>243</v>
      </c>
      <c r="R95" s="46"/>
    </row>
    <row r="96" spans="1:18" s="7" customFormat="1" ht="44.25" customHeight="1">
      <c r="A96" s="96" t="s">
        <v>245</v>
      </c>
      <c r="B96" s="97" t="s">
        <v>246</v>
      </c>
      <c r="C96" s="98"/>
      <c r="D96" s="27">
        <v>0</v>
      </c>
      <c r="E96" s="27">
        <v>0</v>
      </c>
      <c r="F96" s="27">
        <v>0</v>
      </c>
      <c r="G96" s="27"/>
      <c r="H96" s="27"/>
      <c r="I96" s="27"/>
      <c r="J96" s="120">
        <v>7200</v>
      </c>
      <c r="K96" s="27"/>
      <c r="L96" s="27"/>
      <c r="M96" s="27"/>
      <c r="N96" s="27"/>
      <c r="O96" s="27"/>
      <c r="P96" s="27">
        <v>0</v>
      </c>
      <c r="Q96" s="99">
        <v>0</v>
      </c>
      <c r="R96" s="100"/>
    </row>
    <row r="97" spans="1:18" ht="44.25" customHeight="1">
      <c r="A97" s="73" t="s">
        <v>446</v>
      </c>
      <c r="B97" s="24" t="s">
        <v>351</v>
      </c>
      <c r="C97" s="39"/>
      <c r="D97" s="28">
        <v>2</v>
      </c>
      <c r="E97" s="28">
        <v>20000</v>
      </c>
      <c r="F97" s="28">
        <v>12600</v>
      </c>
      <c r="G97" s="28"/>
      <c r="H97" s="28"/>
      <c r="I97" s="28"/>
      <c r="J97" s="120">
        <v>7200</v>
      </c>
      <c r="K97" s="28"/>
      <c r="L97" s="28"/>
      <c r="M97" s="28"/>
      <c r="N97" s="28"/>
      <c r="O97" s="28"/>
      <c r="P97" s="28" t="s">
        <v>179</v>
      </c>
      <c r="Q97" s="56" t="s">
        <v>247</v>
      </c>
      <c r="R97" s="46"/>
    </row>
    <row r="98" spans="1:18" ht="44.25" customHeight="1">
      <c r="A98" s="73" t="s">
        <v>447</v>
      </c>
      <c r="B98" s="24" t="s">
        <v>352</v>
      </c>
      <c r="C98" s="39"/>
      <c r="D98" s="28">
        <v>2</v>
      </c>
      <c r="E98" s="28">
        <v>20000</v>
      </c>
      <c r="F98" s="28">
        <v>12600</v>
      </c>
      <c r="G98" s="28"/>
      <c r="H98" s="28"/>
      <c r="I98" s="28"/>
      <c r="J98" s="120">
        <v>7200</v>
      </c>
      <c r="K98" s="28"/>
      <c r="L98" s="28"/>
      <c r="M98" s="28"/>
      <c r="N98" s="28"/>
      <c r="O98" s="28"/>
      <c r="P98" s="28" t="s">
        <v>179</v>
      </c>
      <c r="Q98" s="56" t="s">
        <v>247</v>
      </c>
      <c r="R98" s="46"/>
    </row>
    <row r="99" spans="1:18" ht="44.25" customHeight="1">
      <c r="A99" s="73" t="s">
        <v>448</v>
      </c>
      <c r="B99" s="24" t="s">
        <v>353</v>
      </c>
      <c r="C99" s="39"/>
      <c r="D99" s="28">
        <v>2</v>
      </c>
      <c r="E99" s="28">
        <v>20000</v>
      </c>
      <c r="F99" s="28">
        <v>12600</v>
      </c>
      <c r="G99" s="28"/>
      <c r="H99" s="28"/>
      <c r="I99" s="28"/>
      <c r="J99" s="120">
        <v>7200</v>
      </c>
      <c r="K99" s="28"/>
      <c r="L99" s="28"/>
      <c r="M99" s="28"/>
      <c r="N99" s="28"/>
      <c r="O99" s="28"/>
      <c r="P99" s="28" t="s">
        <v>179</v>
      </c>
      <c r="Q99" s="56" t="s">
        <v>247</v>
      </c>
      <c r="R99" s="46"/>
    </row>
    <row r="100" spans="1:18" s="7" customFormat="1" ht="44.25" customHeight="1">
      <c r="A100" s="96" t="s">
        <v>248</v>
      </c>
      <c r="B100" s="97" t="s">
        <v>249</v>
      </c>
      <c r="C100" s="98"/>
      <c r="D100" s="27">
        <v>0</v>
      </c>
      <c r="E100" s="27">
        <v>0</v>
      </c>
      <c r="F100" s="27">
        <v>0</v>
      </c>
      <c r="G100" s="27"/>
      <c r="H100" s="27"/>
      <c r="I100" s="27"/>
      <c r="J100" s="120">
        <v>7200</v>
      </c>
      <c r="K100" s="27"/>
      <c r="L100" s="27"/>
      <c r="M100" s="27"/>
      <c r="N100" s="27"/>
      <c r="O100" s="27"/>
      <c r="P100" s="27">
        <v>0</v>
      </c>
      <c r="Q100" s="99">
        <v>0</v>
      </c>
      <c r="R100" s="100"/>
    </row>
    <row r="101" spans="1:18" ht="44.25" customHeight="1">
      <c r="A101" s="73" t="s">
        <v>449</v>
      </c>
      <c r="B101" s="24" t="s">
        <v>250</v>
      </c>
      <c r="C101" s="39"/>
      <c r="D101" s="28">
        <v>10</v>
      </c>
      <c r="E101" s="28">
        <v>20000</v>
      </c>
      <c r="F101" s="28">
        <v>12600</v>
      </c>
      <c r="G101" s="28"/>
      <c r="H101" s="28"/>
      <c r="I101" s="28"/>
      <c r="J101" s="120">
        <v>7200</v>
      </c>
      <c r="K101" s="28"/>
      <c r="L101" s="28"/>
      <c r="M101" s="28"/>
      <c r="N101" s="28"/>
      <c r="O101" s="28"/>
      <c r="P101" s="28" t="s">
        <v>179</v>
      </c>
      <c r="Q101" s="56" t="s">
        <v>193</v>
      </c>
      <c r="R101" s="46"/>
    </row>
    <row r="102" spans="1:18" s="7" customFormat="1" ht="44.25" customHeight="1">
      <c r="A102" s="96" t="s">
        <v>251</v>
      </c>
      <c r="B102" s="97" t="s">
        <v>252</v>
      </c>
      <c r="C102" s="98"/>
      <c r="D102" s="27">
        <v>0</v>
      </c>
      <c r="E102" s="27">
        <v>0</v>
      </c>
      <c r="F102" s="27">
        <v>0</v>
      </c>
      <c r="G102" s="27"/>
      <c r="H102" s="27"/>
      <c r="I102" s="27"/>
      <c r="J102" s="120">
        <v>7200</v>
      </c>
      <c r="K102" s="27"/>
      <c r="L102" s="27"/>
      <c r="M102" s="27"/>
      <c r="N102" s="27"/>
      <c r="O102" s="27"/>
      <c r="P102" s="27">
        <v>0</v>
      </c>
      <c r="Q102" s="99">
        <v>0</v>
      </c>
      <c r="R102" s="100"/>
    </row>
    <row r="103" spans="1:18" ht="44.25" customHeight="1">
      <c r="A103" s="73" t="s">
        <v>450</v>
      </c>
      <c r="B103" s="24" t="s">
        <v>253</v>
      </c>
      <c r="C103" s="39"/>
      <c r="D103" s="28">
        <v>10</v>
      </c>
      <c r="E103" s="28">
        <v>20000</v>
      </c>
      <c r="F103" s="28">
        <v>12600</v>
      </c>
      <c r="G103" s="28"/>
      <c r="H103" s="28"/>
      <c r="I103" s="28"/>
      <c r="J103" s="120">
        <v>7200</v>
      </c>
      <c r="K103" s="28"/>
      <c r="L103" s="28"/>
      <c r="M103" s="28"/>
      <c r="N103" s="28"/>
      <c r="O103" s="28"/>
      <c r="P103" s="28" t="s">
        <v>179</v>
      </c>
      <c r="Q103" s="56" t="s">
        <v>193</v>
      </c>
      <c r="R103" s="46"/>
    </row>
    <row r="104" spans="1:18" ht="44.25" customHeight="1">
      <c r="A104" s="73" t="s">
        <v>451</v>
      </c>
      <c r="B104" s="24" t="s">
        <v>244</v>
      </c>
      <c r="C104" s="39"/>
      <c r="D104" s="28">
        <v>10</v>
      </c>
      <c r="E104" s="28">
        <v>20000</v>
      </c>
      <c r="F104" s="28">
        <v>12600</v>
      </c>
      <c r="G104" s="28"/>
      <c r="H104" s="28"/>
      <c r="I104" s="28"/>
      <c r="J104" s="120">
        <v>7200</v>
      </c>
      <c r="K104" s="28"/>
      <c r="L104" s="28"/>
      <c r="M104" s="28"/>
      <c r="N104" s="28"/>
      <c r="O104" s="28"/>
      <c r="P104" s="28" t="s">
        <v>179</v>
      </c>
      <c r="Q104" s="56" t="s">
        <v>193</v>
      </c>
      <c r="R104" s="46"/>
    </row>
    <row r="105" spans="1:18" ht="44.25" customHeight="1">
      <c r="A105" s="73" t="s">
        <v>452</v>
      </c>
      <c r="B105" s="24" t="s">
        <v>354</v>
      </c>
      <c r="C105" s="39"/>
      <c r="D105" s="28">
        <v>10</v>
      </c>
      <c r="E105" s="28">
        <v>20000</v>
      </c>
      <c r="F105" s="28">
        <v>12600</v>
      </c>
      <c r="G105" s="28"/>
      <c r="H105" s="28"/>
      <c r="I105" s="28"/>
      <c r="J105" s="120">
        <v>7200</v>
      </c>
      <c r="K105" s="28"/>
      <c r="L105" s="28"/>
      <c r="M105" s="28"/>
      <c r="N105" s="28"/>
      <c r="O105" s="28"/>
      <c r="P105" s="28" t="s">
        <v>179</v>
      </c>
      <c r="Q105" s="56" t="s">
        <v>193</v>
      </c>
      <c r="R105" s="46"/>
    </row>
    <row r="106" spans="1:18" ht="44.25" customHeight="1">
      <c r="A106" s="73" t="s">
        <v>453</v>
      </c>
      <c r="B106" s="24" t="s">
        <v>355</v>
      </c>
      <c r="C106" s="39"/>
      <c r="D106" s="28">
        <v>10</v>
      </c>
      <c r="E106" s="28">
        <v>20000</v>
      </c>
      <c r="F106" s="28">
        <v>12600</v>
      </c>
      <c r="G106" s="28"/>
      <c r="H106" s="28"/>
      <c r="I106" s="28"/>
      <c r="J106" s="120">
        <v>7200</v>
      </c>
      <c r="K106" s="28"/>
      <c r="L106" s="28"/>
      <c r="M106" s="28"/>
      <c r="N106" s="28"/>
      <c r="O106" s="28"/>
      <c r="P106" s="28" t="s">
        <v>179</v>
      </c>
      <c r="Q106" s="56" t="s">
        <v>193</v>
      </c>
      <c r="R106" s="46"/>
    </row>
    <row r="107" spans="1:18" ht="44.25" customHeight="1">
      <c r="A107" s="73" t="s">
        <v>454</v>
      </c>
      <c r="B107" s="24" t="s">
        <v>356</v>
      </c>
      <c r="C107" s="39"/>
      <c r="D107" s="28">
        <v>10</v>
      </c>
      <c r="E107" s="28">
        <v>20000</v>
      </c>
      <c r="F107" s="28">
        <v>12600</v>
      </c>
      <c r="G107" s="28"/>
      <c r="H107" s="28"/>
      <c r="I107" s="28"/>
      <c r="J107" s="120">
        <v>7200</v>
      </c>
      <c r="K107" s="28"/>
      <c r="L107" s="28"/>
      <c r="M107" s="28"/>
      <c r="N107" s="28"/>
      <c r="O107" s="28"/>
      <c r="P107" s="28" t="s">
        <v>179</v>
      </c>
      <c r="Q107" s="56" t="s">
        <v>193</v>
      </c>
      <c r="R107" s="46"/>
    </row>
    <row r="108" spans="1:18" ht="44.25" customHeight="1">
      <c r="A108" s="73" t="s">
        <v>455</v>
      </c>
      <c r="B108" s="24" t="s">
        <v>353</v>
      </c>
      <c r="C108" s="39"/>
      <c r="D108" s="28">
        <v>10</v>
      </c>
      <c r="E108" s="28">
        <v>20000</v>
      </c>
      <c r="F108" s="28">
        <v>12600</v>
      </c>
      <c r="G108" s="28"/>
      <c r="H108" s="28"/>
      <c r="I108" s="28"/>
      <c r="J108" s="120">
        <v>7200</v>
      </c>
      <c r="K108" s="28"/>
      <c r="L108" s="28"/>
      <c r="M108" s="28"/>
      <c r="N108" s="28"/>
      <c r="O108" s="28"/>
      <c r="P108" s="28" t="s">
        <v>179</v>
      </c>
      <c r="Q108" s="56" t="s">
        <v>193</v>
      </c>
      <c r="R108" s="46"/>
    </row>
    <row r="109" spans="1:18" s="7" customFormat="1" ht="44.25" customHeight="1">
      <c r="A109" s="96">
        <v>5</v>
      </c>
      <c r="B109" s="97" t="s">
        <v>254</v>
      </c>
      <c r="C109" s="98"/>
      <c r="D109" s="27">
        <v>0</v>
      </c>
      <c r="E109" s="27">
        <v>0</v>
      </c>
      <c r="F109" s="27">
        <v>0</v>
      </c>
      <c r="G109" s="27"/>
      <c r="H109" s="27"/>
      <c r="I109" s="27"/>
      <c r="J109" s="120">
        <v>7200</v>
      </c>
      <c r="K109" s="27"/>
      <c r="L109" s="27"/>
      <c r="M109" s="27"/>
      <c r="N109" s="27"/>
      <c r="O109" s="27"/>
      <c r="P109" s="27">
        <v>0</v>
      </c>
      <c r="Q109" s="99">
        <v>0</v>
      </c>
      <c r="R109" s="100"/>
    </row>
    <row r="110" spans="1:18" s="7" customFormat="1" ht="44.25" customHeight="1">
      <c r="A110" s="96" t="s">
        <v>255</v>
      </c>
      <c r="B110" s="97" t="s">
        <v>256</v>
      </c>
      <c r="C110" s="98"/>
      <c r="D110" s="27">
        <v>0</v>
      </c>
      <c r="E110" s="27">
        <v>0</v>
      </c>
      <c r="F110" s="27">
        <v>0</v>
      </c>
      <c r="G110" s="27"/>
      <c r="H110" s="27"/>
      <c r="I110" s="27"/>
      <c r="J110" s="120">
        <v>7200</v>
      </c>
      <c r="K110" s="27"/>
      <c r="L110" s="27"/>
      <c r="M110" s="27"/>
      <c r="N110" s="27"/>
      <c r="O110" s="27"/>
      <c r="P110" s="27">
        <v>0</v>
      </c>
      <c r="Q110" s="99">
        <v>0</v>
      </c>
      <c r="R110" s="100"/>
    </row>
    <row r="111" spans="1:18" ht="44.25" customHeight="1">
      <c r="A111" s="73" t="s">
        <v>456</v>
      </c>
      <c r="B111" s="24" t="s">
        <v>257</v>
      </c>
      <c r="C111" s="39"/>
      <c r="D111" s="28">
        <v>10</v>
      </c>
      <c r="E111" s="28">
        <v>20000</v>
      </c>
      <c r="F111" s="28">
        <v>12600</v>
      </c>
      <c r="G111" s="28"/>
      <c r="H111" s="28"/>
      <c r="I111" s="28"/>
      <c r="J111" s="120">
        <v>7200</v>
      </c>
      <c r="K111" s="28"/>
      <c r="L111" s="28"/>
      <c r="M111" s="28"/>
      <c r="N111" s="28"/>
      <c r="O111" s="28"/>
      <c r="P111" s="28" t="s">
        <v>179</v>
      </c>
      <c r="Q111" s="56" t="s">
        <v>193</v>
      </c>
      <c r="R111" s="46"/>
    </row>
    <row r="112" spans="1:18" s="7" customFormat="1" ht="44.25" customHeight="1">
      <c r="A112" s="96" t="s">
        <v>258</v>
      </c>
      <c r="B112" s="97" t="s">
        <v>259</v>
      </c>
      <c r="C112" s="98"/>
      <c r="D112" s="27">
        <v>0</v>
      </c>
      <c r="E112" s="27">
        <v>0</v>
      </c>
      <c r="F112" s="27">
        <v>0</v>
      </c>
      <c r="G112" s="27"/>
      <c r="H112" s="27"/>
      <c r="I112" s="27"/>
      <c r="J112" s="120">
        <v>7200</v>
      </c>
      <c r="K112" s="27"/>
      <c r="L112" s="27"/>
      <c r="M112" s="27"/>
      <c r="N112" s="27"/>
      <c r="O112" s="27"/>
      <c r="P112" s="27">
        <v>0</v>
      </c>
      <c r="Q112" s="99">
        <v>0</v>
      </c>
      <c r="R112" s="100"/>
    </row>
    <row r="113" spans="1:18" ht="44.25" customHeight="1">
      <c r="A113" s="73" t="s">
        <v>457</v>
      </c>
      <c r="B113" s="24" t="s">
        <v>257</v>
      </c>
      <c r="C113" s="39"/>
      <c r="D113" s="28">
        <v>10</v>
      </c>
      <c r="E113" s="28">
        <v>20000</v>
      </c>
      <c r="F113" s="28">
        <v>12600</v>
      </c>
      <c r="G113" s="28"/>
      <c r="H113" s="28"/>
      <c r="I113" s="28"/>
      <c r="J113" s="120">
        <v>7200</v>
      </c>
      <c r="K113" s="28"/>
      <c r="L113" s="28"/>
      <c r="M113" s="28"/>
      <c r="N113" s="28"/>
      <c r="O113" s="28"/>
      <c r="P113" s="28" t="s">
        <v>179</v>
      </c>
      <c r="Q113" s="56" t="s">
        <v>193</v>
      </c>
      <c r="R113" s="46"/>
    </row>
    <row r="114" spans="1:18" s="7" customFormat="1" ht="44.25" customHeight="1">
      <c r="A114" s="96">
        <v>6</v>
      </c>
      <c r="B114" s="97" t="s">
        <v>260</v>
      </c>
      <c r="C114" s="98"/>
      <c r="D114" s="27">
        <v>0</v>
      </c>
      <c r="E114" s="27">
        <v>0</v>
      </c>
      <c r="F114" s="27">
        <v>0</v>
      </c>
      <c r="G114" s="27"/>
      <c r="H114" s="27"/>
      <c r="I114" s="27"/>
      <c r="J114" s="120">
        <v>7200</v>
      </c>
      <c r="K114" s="27"/>
      <c r="L114" s="27"/>
      <c r="M114" s="27"/>
      <c r="N114" s="27"/>
      <c r="O114" s="27"/>
      <c r="P114" s="27">
        <v>0</v>
      </c>
      <c r="Q114" s="99">
        <v>0</v>
      </c>
      <c r="R114" s="100"/>
    </row>
    <row r="115" spans="1:18" s="7" customFormat="1" ht="44.25" customHeight="1">
      <c r="A115" s="96" t="s">
        <v>261</v>
      </c>
      <c r="B115" s="97" t="s">
        <v>262</v>
      </c>
      <c r="C115" s="98"/>
      <c r="D115" s="27">
        <v>0</v>
      </c>
      <c r="E115" s="27">
        <v>0</v>
      </c>
      <c r="F115" s="27">
        <v>0</v>
      </c>
      <c r="G115" s="27"/>
      <c r="H115" s="27"/>
      <c r="I115" s="27"/>
      <c r="J115" s="120">
        <v>7200</v>
      </c>
      <c r="K115" s="27"/>
      <c r="L115" s="27"/>
      <c r="M115" s="27"/>
      <c r="N115" s="27"/>
      <c r="O115" s="27"/>
      <c r="P115" s="27">
        <v>0</v>
      </c>
      <c r="Q115" s="99">
        <v>0</v>
      </c>
      <c r="R115" s="100"/>
    </row>
    <row r="116" spans="1:18" ht="44.25" customHeight="1">
      <c r="A116" s="73" t="s">
        <v>458</v>
      </c>
      <c r="B116" s="24" t="s">
        <v>263</v>
      </c>
      <c r="C116" s="39"/>
      <c r="D116" s="28">
        <v>10</v>
      </c>
      <c r="E116" s="28">
        <v>20000</v>
      </c>
      <c r="F116" s="28">
        <v>12600</v>
      </c>
      <c r="G116" s="28"/>
      <c r="H116" s="28"/>
      <c r="I116" s="28"/>
      <c r="J116" s="120">
        <v>7200</v>
      </c>
      <c r="K116" s="28"/>
      <c r="L116" s="28"/>
      <c r="M116" s="28"/>
      <c r="N116" s="28"/>
      <c r="O116" s="28"/>
      <c r="P116" s="28" t="s">
        <v>179</v>
      </c>
      <c r="Q116" s="56" t="s">
        <v>193</v>
      </c>
      <c r="R116" s="46"/>
    </row>
    <row r="117" spans="1:18" s="7" customFormat="1" ht="44.25" customHeight="1">
      <c r="A117" s="96" t="s">
        <v>264</v>
      </c>
      <c r="B117" s="97" t="s">
        <v>265</v>
      </c>
      <c r="C117" s="98"/>
      <c r="D117" s="27">
        <v>0</v>
      </c>
      <c r="E117" s="27">
        <v>0</v>
      </c>
      <c r="F117" s="27">
        <v>0</v>
      </c>
      <c r="G117" s="27"/>
      <c r="H117" s="27"/>
      <c r="I117" s="27"/>
      <c r="J117" s="120">
        <v>7200</v>
      </c>
      <c r="K117" s="27"/>
      <c r="L117" s="27"/>
      <c r="M117" s="27"/>
      <c r="N117" s="27"/>
      <c r="O117" s="27"/>
      <c r="P117" s="27">
        <v>0</v>
      </c>
      <c r="Q117" s="99">
        <v>0</v>
      </c>
      <c r="R117" s="100"/>
    </row>
    <row r="118" spans="1:18" ht="44.25" customHeight="1">
      <c r="A118" s="73" t="s">
        <v>459</v>
      </c>
      <c r="B118" s="24" t="s">
        <v>263</v>
      </c>
      <c r="C118" s="39"/>
      <c r="D118" s="28">
        <v>10</v>
      </c>
      <c r="E118" s="28">
        <v>20000</v>
      </c>
      <c r="F118" s="28">
        <v>12600</v>
      </c>
      <c r="G118" s="28"/>
      <c r="H118" s="28"/>
      <c r="I118" s="28"/>
      <c r="J118" s="120">
        <v>7200</v>
      </c>
      <c r="K118" s="28"/>
      <c r="L118" s="28"/>
      <c r="M118" s="28"/>
      <c r="N118" s="28"/>
      <c r="O118" s="28"/>
      <c r="P118" s="28" t="s">
        <v>179</v>
      </c>
      <c r="Q118" s="56" t="s">
        <v>193</v>
      </c>
      <c r="R118" s="46"/>
    </row>
    <row r="119" spans="1:18" s="7" customFormat="1" ht="44.25" customHeight="1">
      <c r="A119" s="96">
        <v>7</v>
      </c>
      <c r="B119" s="97" t="s">
        <v>266</v>
      </c>
      <c r="C119" s="98"/>
      <c r="D119" s="27">
        <v>0</v>
      </c>
      <c r="E119" s="27">
        <v>0</v>
      </c>
      <c r="F119" s="27">
        <v>0</v>
      </c>
      <c r="G119" s="27"/>
      <c r="H119" s="27"/>
      <c r="I119" s="27"/>
      <c r="J119" s="120">
        <v>7200</v>
      </c>
      <c r="K119" s="27"/>
      <c r="L119" s="27"/>
      <c r="M119" s="27"/>
      <c r="N119" s="27"/>
      <c r="O119" s="27"/>
      <c r="P119" s="27">
        <v>0</v>
      </c>
      <c r="Q119" s="99">
        <v>0</v>
      </c>
      <c r="R119" s="100"/>
    </row>
    <row r="120" spans="1:18" s="7" customFormat="1" ht="44.25" customHeight="1">
      <c r="A120" s="96" t="s">
        <v>267</v>
      </c>
      <c r="B120" s="97" t="s">
        <v>268</v>
      </c>
      <c r="C120" s="98"/>
      <c r="D120" s="27">
        <v>0</v>
      </c>
      <c r="E120" s="27">
        <v>0</v>
      </c>
      <c r="F120" s="27">
        <v>0</v>
      </c>
      <c r="G120" s="27"/>
      <c r="H120" s="27"/>
      <c r="I120" s="27"/>
      <c r="J120" s="120">
        <v>7200</v>
      </c>
      <c r="K120" s="27"/>
      <c r="L120" s="27"/>
      <c r="M120" s="27"/>
      <c r="N120" s="27"/>
      <c r="O120" s="27"/>
      <c r="P120" s="27">
        <v>0</v>
      </c>
      <c r="Q120" s="99">
        <v>0</v>
      </c>
      <c r="R120" s="100"/>
    </row>
    <row r="121" spans="1:18" ht="44.25" customHeight="1">
      <c r="A121" s="73" t="s">
        <v>460</v>
      </c>
      <c r="B121" s="24" t="s">
        <v>269</v>
      </c>
      <c r="C121" s="39"/>
      <c r="D121" s="28">
        <v>10</v>
      </c>
      <c r="E121" s="28">
        <v>20000</v>
      </c>
      <c r="F121" s="28">
        <v>12600</v>
      </c>
      <c r="G121" s="28"/>
      <c r="H121" s="28"/>
      <c r="I121" s="28"/>
      <c r="J121" s="120">
        <v>7200</v>
      </c>
      <c r="K121" s="28"/>
      <c r="L121" s="28"/>
      <c r="M121" s="28"/>
      <c r="N121" s="28"/>
      <c r="O121" s="28"/>
      <c r="P121" s="28" t="s">
        <v>179</v>
      </c>
      <c r="Q121" s="56" t="s">
        <v>193</v>
      </c>
      <c r="R121" s="46"/>
    </row>
    <row r="122" spans="1:18" ht="44.25" customHeight="1">
      <c r="A122" s="73" t="s">
        <v>461</v>
      </c>
      <c r="B122" s="24" t="s">
        <v>270</v>
      </c>
      <c r="C122" s="39"/>
      <c r="D122" s="28">
        <v>10</v>
      </c>
      <c r="E122" s="28">
        <v>20000</v>
      </c>
      <c r="F122" s="28">
        <v>12600</v>
      </c>
      <c r="G122" s="28"/>
      <c r="H122" s="28"/>
      <c r="I122" s="28"/>
      <c r="J122" s="120">
        <v>7200</v>
      </c>
      <c r="K122" s="28"/>
      <c r="L122" s="28"/>
      <c r="M122" s="28"/>
      <c r="N122" s="28"/>
      <c r="O122" s="28"/>
      <c r="P122" s="28" t="s">
        <v>179</v>
      </c>
      <c r="Q122" s="56" t="s">
        <v>193</v>
      </c>
      <c r="R122" s="46"/>
    </row>
    <row r="123" spans="1:18" ht="44.25" customHeight="1">
      <c r="A123" s="73" t="s">
        <v>462</v>
      </c>
      <c r="B123" s="24" t="s">
        <v>271</v>
      </c>
      <c r="C123" s="39"/>
      <c r="D123" s="28">
        <v>10</v>
      </c>
      <c r="E123" s="28">
        <v>20000</v>
      </c>
      <c r="F123" s="28">
        <v>12600</v>
      </c>
      <c r="G123" s="28"/>
      <c r="H123" s="28"/>
      <c r="I123" s="28"/>
      <c r="J123" s="120">
        <v>7200</v>
      </c>
      <c r="K123" s="28"/>
      <c r="L123" s="28"/>
      <c r="M123" s="28"/>
      <c r="N123" s="28"/>
      <c r="O123" s="28"/>
      <c r="P123" s="28" t="s">
        <v>179</v>
      </c>
      <c r="Q123" s="56" t="s">
        <v>193</v>
      </c>
      <c r="R123" s="46"/>
    </row>
    <row r="124" spans="1:18" ht="44.25" customHeight="1">
      <c r="A124" s="73" t="s">
        <v>463</v>
      </c>
      <c r="B124" s="24" t="s">
        <v>272</v>
      </c>
      <c r="C124" s="39"/>
      <c r="D124" s="28">
        <v>10</v>
      </c>
      <c r="E124" s="28">
        <v>20000</v>
      </c>
      <c r="F124" s="28">
        <v>12600</v>
      </c>
      <c r="G124" s="28"/>
      <c r="H124" s="28"/>
      <c r="I124" s="28"/>
      <c r="J124" s="120">
        <v>7200</v>
      </c>
      <c r="K124" s="28"/>
      <c r="L124" s="28"/>
      <c r="M124" s="28"/>
      <c r="N124" s="28"/>
      <c r="O124" s="28"/>
      <c r="P124" s="28" t="s">
        <v>179</v>
      </c>
      <c r="Q124" s="56" t="s">
        <v>193</v>
      </c>
      <c r="R124" s="46"/>
    </row>
    <row r="125" spans="1:18" ht="44.25" customHeight="1">
      <c r="A125" s="73" t="s">
        <v>464</v>
      </c>
      <c r="B125" s="24" t="s">
        <v>357</v>
      </c>
      <c r="C125" s="39"/>
      <c r="D125" s="28">
        <v>10</v>
      </c>
      <c r="E125" s="28">
        <v>20000</v>
      </c>
      <c r="F125" s="28">
        <v>12600</v>
      </c>
      <c r="G125" s="28"/>
      <c r="H125" s="28"/>
      <c r="I125" s="28"/>
      <c r="J125" s="120">
        <v>7200</v>
      </c>
      <c r="K125" s="28"/>
      <c r="L125" s="28"/>
      <c r="M125" s="28"/>
      <c r="N125" s="28"/>
      <c r="O125" s="28"/>
      <c r="P125" s="28" t="s">
        <v>179</v>
      </c>
      <c r="Q125" s="56" t="s">
        <v>193</v>
      </c>
      <c r="R125" s="46"/>
    </row>
    <row r="126" spans="1:18" ht="53.25" customHeight="1">
      <c r="A126" s="73" t="s">
        <v>465</v>
      </c>
      <c r="B126" s="24" t="s">
        <v>358</v>
      </c>
      <c r="C126" s="39"/>
      <c r="D126" s="28">
        <v>10</v>
      </c>
      <c r="E126" s="28">
        <v>20000</v>
      </c>
      <c r="F126" s="28">
        <v>12600</v>
      </c>
      <c r="G126" s="28"/>
      <c r="H126" s="28"/>
      <c r="I126" s="28"/>
      <c r="J126" s="120">
        <v>7200</v>
      </c>
      <c r="K126" s="28"/>
      <c r="L126" s="28"/>
      <c r="M126" s="28"/>
      <c r="N126" s="28"/>
      <c r="O126" s="28"/>
      <c r="P126" s="28" t="s">
        <v>179</v>
      </c>
      <c r="Q126" s="56" t="s">
        <v>193</v>
      </c>
      <c r="R126" s="46"/>
    </row>
    <row r="127" spans="1:18" s="7" customFormat="1" ht="44.25" customHeight="1">
      <c r="A127" s="96" t="s">
        <v>273</v>
      </c>
      <c r="B127" s="97" t="s">
        <v>274</v>
      </c>
      <c r="C127" s="98"/>
      <c r="D127" s="27">
        <v>0</v>
      </c>
      <c r="E127" s="27">
        <v>0</v>
      </c>
      <c r="F127" s="27">
        <v>0</v>
      </c>
      <c r="G127" s="27"/>
      <c r="H127" s="27"/>
      <c r="I127" s="27"/>
      <c r="J127" s="120">
        <v>7200</v>
      </c>
      <c r="K127" s="27"/>
      <c r="L127" s="27"/>
      <c r="M127" s="27"/>
      <c r="N127" s="27"/>
      <c r="O127" s="27"/>
      <c r="P127" s="27">
        <v>0</v>
      </c>
      <c r="Q127" s="99">
        <v>0</v>
      </c>
      <c r="R127" s="100"/>
    </row>
    <row r="128" spans="1:18" ht="44.25" customHeight="1">
      <c r="A128" s="73" t="s">
        <v>466</v>
      </c>
      <c r="B128" s="24" t="s">
        <v>275</v>
      </c>
      <c r="C128" s="39"/>
      <c r="D128" s="28">
        <v>10</v>
      </c>
      <c r="E128" s="28">
        <v>20000</v>
      </c>
      <c r="F128" s="28">
        <v>12600</v>
      </c>
      <c r="G128" s="28"/>
      <c r="H128" s="28"/>
      <c r="I128" s="28"/>
      <c r="J128" s="120">
        <v>7200</v>
      </c>
      <c r="K128" s="28"/>
      <c r="L128" s="28"/>
      <c r="M128" s="28"/>
      <c r="N128" s="28"/>
      <c r="O128" s="28"/>
      <c r="P128" s="28" t="s">
        <v>179</v>
      </c>
      <c r="Q128" s="56" t="s">
        <v>193</v>
      </c>
      <c r="R128" s="46"/>
    </row>
    <row r="129" spans="1:18" ht="44.25" customHeight="1">
      <c r="A129" s="73" t="s">
        <v>467</v>
      </c>
      <c r="B129" s="24" t="s">
        <v>276</v>
      </c>
      <c r="C129" s="39"/>
      <c r="D129" s="28">
        <v>10</v>
      </c>
      <c r="E129" s="28">
        <v>20000</v>
      </c>
      <c r="F129" s="28">
        <v>12600</v>
      </c>
      <c r="G129" s="28"/>
      <c r="H129" s="28"/>
      <c r="I129" s="28"/>
      <c r="J129" s="120">
        <v>7200</v>
      </c>
      <c r="K129" s="28"/>
      <c r="L129" s="28"/>
      <c r="M129" s="28"/>
      <c r="N129" s="28"/>
      <c r="O129" s="28"/>
      <c r="P129" s="28" t="s">
        <v>179</v>
      </c>
      <c r="Q129" s="56" t="s">
        <v>193</v>
      </c>
      <c r="R129" s="46"/>
    </row>
    <row r="130" spans="1:18" ht="44.25" customHeight="1">
      <c r="A130" s="73" t="s">
        <v>468</v>
      </c>
      <c r="B130" s="24" t="s">
        <v>277</v>
      </c>
      <c r="C130" s="39"/>
      <c r="D130" s="28">
        <v>10</v>
      </c>
      <c r="E130" s="28">
        <v>20000</v>
      </c>
      <c r="F130" s="28">
        <v>12600</v>
      </c>
      <c r="G130" s="28"/>
      <c r="H130" s="28"/>
      <c r="I130" s="28"/>
      <c r="J130" s="120">
        <v>7200</v>
      </c>
      <c r="K130" s="28"/>
      <c r="L130" s="28"/>
      <c r="M130" s="28"/>
      <c r="N130" s="28"/>
      <c r="O130" s="28"/>
      <c r="P130" s="28" t="s">
        <v>179</v>
      </c>
      <c r="Q130" s="56" t="s">
        <v>193</v>
      </c>
      <c r="R130" s="46"/>
    </row>
    <row r="131" spans="1:18" ht="44.25" customHeight="1">
      <c r="A131" s="73" t="s">
        <v>469</v>
      </c>
      <c r="B131" s="24" t="s">
        <v>278</v>
      </c>
      <c r="C131" s="39"/>
      <c r="D131" s="28">
        <v>10</v>
      </c>
      <c r="E131" s="28">
        <v>20000</v>
      </c>
      <c r="F131" s="28">
        <v>12600</v>
      </c>
      <c r="G131" s="28"/>
      <c r="H131" s="28"/>
      <c r="I131" s="28"/>
      <c r="J131" s="120">
        <v>7200</v>
      </c>
      <c r="K131" s="28"/>
      <c r="L131" s="28"/>
      <c r="M131" s="28"/>
      <c r="N131" s="28"/>
      <c r="O131" s="28"/>
      <c r="P131" s="28" t="s">
        <v>179</v>
      </c>
      <c r="Q131" s="56" t="s">
        <v>193</v>
      </c>
      <c r="R131" s="46"/>
    </row>
    <row r="132" spans="1:18" ht="44.25" customHeight="1">
      <c r="A132" s="73" t="s">
        <v>470</v>
      </c>
      <c r="B132" s="24" t="s">
        <v>359</v>
      </c>
      <c r="C132" s="39"/>
      <c r="D132" s="28">
        <v>10</v>
      </c>
      <c r="E132" s="28">
        <v>20000</v>
      </c>
      <c r="F132" s="28">
        <v>12600</v>
      </c>
      <c r="G132" s="28"/>
      <c r="H132" s="28"/>
      <c r="I132" s="28"/>
      <c r="J132" s="120">
        <v>7200</v>
      </c>
      <c r="K132" s="28"/>
      <c r="L132" s="28"/>
      <c r="M132" s="28"/>
      <c r="N132" s="28"/>
      <c r="O132" s="28"/>
      <c r="P132" s="28" t="s">
        <v>179</v>
      </c>
      <c r="Q132" s="56" t="s">
        <v>193</v>
      </c>
      <c r="R132" s="46"/>
    </row>
    <row r="133" spans="1:18" s="7" customFormat="1" ht="44.25" customHeight="1">
      <c r="A133" s="96">
        <v>8</v>
      </c>
      <c r="B133" s="97" t="s">
        <v>279</v>
      </c>
      <c r="C133" s="98"/>
      <c r="D133" s="27">
        <v>0</v>
      </c>
      <c r="E133" s="27">
        <v>0</v>
      </c>
      <c r="F133" s="27">
        <v>0</v>
      </c>
      <c r="G133" s="27"/>
      <c r="H133" s="27"/>
      <c r="I133" s="27"/>
      <c r="J133" s="120">
        <v>7200</v>
      </c>
      <c r="K133" s="27"/>
      <c r="L133" s="27"/>
      <c r="M133" s="27"/>
      <c r="N133" s="27"/>
      <c r="O133" s="27"/>
      <c r="P133" s="27">
        <v>0</v>
      </c>
      <c r="Q133" s="99">
        <v>0</v>
      </c>
      <c r="R133" s="100"/>
    </row>
    <row r="134" spans="1:18" s="7" customFormat="1" ht="44.25" customHeight="1">
      <c r="A134" s="96" t="s">
        <v>280</v>
      </c>
      <c r="B134" s="97" t="s">
        <v>281</v>
      </c>
      <c r="C134" s="98"/>
      <c r="D134" s="27">
        <v>0</v>
      </c>
      <c r="E134" s="27">
        <v>0</v>
      </c>
      <c r="F134" s="27">
        <v>0</v>
      </c>
      <c r="G134" s="27"/>
      <c r="H134" s="27"/>
      <c r="I134" s="27"/>
      <c r="J134" s="120">
        <v>7200</v>
      </c>
      <c r="K134" s="27"/>
      <c r="L134" s="27"/>
      <c r="M134" s="27"/>
      <c r="N134" s="27"/>
      <c r="O134" s="27"/>
      <c r="P134" s="27">
        <v>0</v>
      </c>
      <c r="Q134" s="99">
        <v>0</v>
      </c>
      <c r="R134" s="100"/>
    </row>
    <row r="135" spans="1:18" ht="44.25" customHeight="1">
      <c r="A135" s="73" t="s">
        <v>471</v>
      </c>
      <c r="B135" s="24" t="s">
        <v>205</v>
      </c>
      <c r="C135" s="39"/>
      <c r="D135" s="28">
        <v>10</v>
      </c>
      <c r="E135" s="28">
        <v>20000</v>
      </c>
      <c r="F135" s="28">
        <v>12600</v>
      </c>
      <c r="G135" s="28"/>
      <c r="H135" s="28"/>
      <c r="I135" s="28"/>
      <c r="J135" s="120">
        <v>7200</v>
      </c>
      <c r="K135" s="28"/>
      <c r="L135" s="28"/>
      <c r="M135" s="28"/>
      <c r="N135" s="28"/>
      <c r="O135" s="28"/>
      <c r="P135" s="28" t="s">
        <v>179</v>
      </c>
      <c r="Q135" s="56" t="s">
        <v>193</v>
      </c>
      <c r="R135" s="46"/>
    </row>
    <row r="136" spans="1:18" ht="44.25" customHeight="1">
      <c r="A136" s="73" t="s">
        <v>472</v>
      </c>
      <c r="B136" s="24" t="s">
        <v>282</v>
      </c>
      <c r="C136" s="39"/>
      <c r="D136" s="28">
        <v>10</v>
      </c>
      <c r="E136" s="28">
        <v>20000</v>
      </c>
      <c r="F136" s="28">
        <v>12600</v>
      </c>
      <c r="G136" s="28"/>
      <c r="H136" s="28"/>
      <c r="I136" s="28"/>
      <c r="J136" s="120">
        <v>7200</v>
      </c>
      <c r="K136" s="28"/>
      <c r="L136" s="28"/>
      <c r="M136" s="28"/>
      <c r="N136" s="28"/>
      <c r="O136" s="28"/>
      <c r="P136" s="28" t="s">
        <v>179</v>
      </c>
      <c r="Q136" s="56" t="s">
        <v>193</v>
      </c>
      <c r="R136" s="46"/>
    </row>
    <row r="137" spans="1:18" ht="44.25" customHeight="1">
      <c r="A137" s="73" t="s">
        <v>473</v>
      </c>
      <c r="B137" s="24" t="s">
        <v>283</v>
      </c>
      <c r="C137" s="39"/>
      <c r="D137" s="28">
        <v>10</v>
      </c>
      <c r="E137" s="28">
        <v>20000</v>
      </c>
      <c r="F137" s="28">
        <v>12600</v>
      </c>
      <c r="G137" s="28"/>
      <c r="H137" s="28"/>
      <c r="I137" s="28"/>
      <c r="J137" s="120">
        <v>7200</v>
      </c>
      <c r="K137" s="28"/>
      <c r="L137" s="28"/>
      <c r="M137" s="28"/>
      <c r="N137" s="28"/>
      <c r="O137" s="28"/>
      <c r="P137" s="28" t="s">
        <v>179</v>
      </c>
      <c r="Q137" s="56" t="s">
        <v>193</v>
      </c>
      <c r="R137" s="46"/>
    </row>
    <row r="138" spans="1:18" ht="44.25" customHeight="1">
      <c r="A138" s="73" t="s">
        <v>474</v>
      </c>
      <c r="B138" s="24" t="s">
        <v>284</v>
      </c>
      <c r="C138" s="39"/>
      <c r="D138" s="28">
        <v>10</v>
      </c>
      <c r="E138" s="28">
        <v>20000</v>
      </c>
      <c r="F138" s="28">
        <v>12600</v>
      </c>
      <c r="G138" s="28"/>
      <c r="H138" s="28"/>
      <c r="I138" s="28"/>
      <c r="J138" s="120">
        <v>7200</v>
      </c>
      <c r="K138" s="28"/>
      <c r="L138" s="28"/>
      <c r="M138" s="28"/>
      <c r="N138" s="28"/>
      <c r="O138" s="28"/>
      <c r="P138" s="28" t="s">
        <v>179</v>
      </c>
      <c r="Q138" s="56" t="s">
        <v>193</v>
      </c>
      <c r="R138" s="46"/>
    </row>
    <row r="139" spans="1:18" ht="44.25" customHeight="1">
      <c r="A139" s="73" t="s">
        <v>475</v>
      </c>
      <c r="B139" s="24" t="s">
        <v>285</v>
      </c>
      <c r="C139" s="39"/>
      <c r="D139" s="28">
        <v>10</v>
      </c>
      <c r="E139" s="28">
        <v>20000</v>
      </c>
      <c r="F139" s="28">
        <v>12600</v>
      </c>
      <c r="G139" s="28"/>
      <c r="H139" s="28"/>
      <c r="I139" s="28"/>
      <c r="J139" s="120">
        <v>7200</v>
      </c>
      <c r="K139" s="28"/>
      <c r="L139" s="28"/>
      <c r="M139" s="28"/>
      <c r="N139" s="28"/>
      <c r="O139" s="28"/>
      <c r="P139" s="28" t="s">
        <v>179</v>
      </c>
      <c r="Q139" s="56" t="s">
        <v>193</v>
      </c>
      <c r="R139" s="46"/>
    </row>
    <row r="140" spans="1:18" s="7" customFormat="1" ht="44.25" customHeight="1">
      <c r="A140" s="96" t="s">
        <v>286</v>
      </c>
      <c r="B140" s="97" t="s">
        <v>287</v>
      </c>
      <c r="C140" s="98"/>
      <c r="D140" s="27">
        <v>0</v>
      </c>
      <c r="E140" s="27">
        <v>0</v>
      </c>
      <c r="F140" s="27">
        <v>0</v>
      </c>
      <c r="G140" s="27"/>
      <c r="H140" s="27"/>
      <c r="I140" s="27"/>
      <c r="J140" s="120">
        <v>7200</v>
      </c>
      <c r="K140" s="27"/>
      <c r="L140" s="27"/>
      <c r="M140" s="27"/>
      <c r="N140" s="27"/>
      <c r="O140" s="27"/>
      <c r="P140" s="27">
        <v>0</v>
      </c>
      <c r="Q140" s="99">
        <v>0</v>
      </c>
      <c r="R140" s="100"/>
    </row>
    <row r="141" spans="1:18" ht="44.25" customHeight="1">
      <c r="A141" s="73" t="s">
        <v>476</v>
      </c>
      <c r="B141" s="24" t="s">
        <v>288</v>
      </c>
      <c r="C141" s="39"/>
      <c r="D141" s="28">
        <v>10</v>
      </c>
      <c r="E141" s="28">
        <v>20000</v>
      </c>
      <c r="F141" s="28">
        <v>12600</v>
      </c>
      <c r="G141" s="28"/>
      <c r="H141" s="28"/>
      <c r="I141" s="28"/>
      <c r="J141" s="120">
        <v>7200</v>
      </c>
      <c r="K141" s="28"/>
      <c r="L141" s="28"/>
      <c r="M141" s="28"/>
      <c r="N141" s="28"/>
      <c r="O141" s="28"/>
      <c r="P141" s="28" t="s">
        <v>179</v>
      </c>
      <c r="Q141" s="56" t="s">
        <v>193</v>
      </c>
      <c r="R141" s="46"/>
    </row>
    <row r="142" spans="1:18" ht="44.25" customHeight="1">
      <c r="A142" s="73" t="s">
        <v>477</v>
      </c>
      <c r="B142" s="24" t="s">
        <v>285</v>
      </c>
      <c r="C142" s="39"/>
      <c r="D142" s="28">
        <v>10</v>
      </c>
      <c r="E142" s="28">
        <v>20000</v>
      </c>
      <c r="F142" s="28">
        <v>12600</v>
      </c>
      <c r="G142" s="28"/>
      <c r="H142" s="28"/>
      <c r="I142" s="28"/>
      <c r="J142" s="120">
        <v>7200</v>
      </c>
      <c r="K142" s="28"/>
      <c r="L142" s="28"/>
      <c r="M142" s="28"/>
      <c r="N142" s="28"/>
      <c r="O142" s="28"/>
      <c r="P142" s="28" t="s">
        <v>179</v>
      </c>
      <c r="Q142" s="56" t="s">
        <v>193</v>
      </c>
      <c r="R142" s="46"/>
    </row>
    <row r="143" spans="1:18" ht="44.25" customHeight="1">
      <c r="A143" s="73" t="s">
        <v>478</v>
      </c>
      <c r="B143" s="24" t="s">
        <v>284</v>
      </c>
      <c r="C143" s="39"/>
      <c r="D143" s="28">
        <v>10</v>
      </c>
      <c r="E143" s="28">
        <v>20000</v>
      </c>
      <c r="F143" s="28">
        <v>12600</v>
      </c>
      <c r="G143" s="28"/>
      <c r="H143" s="28"/>
      <c r="I143" s="28"/>
      <c r="J143" s="120">
        <v>7200</v>
      </c>
      <c r="K143" s="28"/>
      <c r="L143" s="28"/>
      <c r="M143" s="28"/>
      <c r="N143" s="28"/>
      <c r="O143" s="28"/>
      <c r="P143" s="28" t="s">
        <v>179</v>
      </c>
      <c r="Q143" s="56" t="s">
        <v>193</v>
      </c>
      <c r="R143" s="46"/>
    </row>
    <row r="144" spans="1:18" ht="44.25" customHeight="1">
      <c r="A144" s="73" t="s">
        <v>479</v>
      </c>
      <c r="B144" s="24" t="s">
        <v>289</v>
      </c>
      <c r="C144" s="39"/>
      <c r="D144" s="28">
        <v>10</v>
      </c>
      <c r="E144" s="28">
        <v>20000</v>
      </c>
      <c r="F144" s="28">
        <v>12600</v>
      </c>
      <c r="G144" s="28"/>
      <c r="H144" s="28"/>
      <c r="I144" s="28"/>
      <c r="J144" s="120">
        <v>7200</v>
      </c>
      <c r="K144" s="28"/>
      <c r="L144" s="28"/>
      <c r="M144" s="28"/>
      <c r="N144" s="28"/>
      <c r="O144" s="28"/>
      <c r="P144" s="28" t="s">
        <v>179</v>
      </c>
      <c r="Q144" s="56" t="s">
        <v>193</v>
      </c>
      <c r="R144" s="46"/>
    </row>
    <row r="145" spans="1:18" ht="44.25" customHeight="1">
      <c r="A145" s="73" t="s">
        <v>480</v>
      </c>
      <c r="B145" s="24" t="s">
        <v>360</v>
      </c>
      <c r="C145" s="39"/>
      <c r="D145" s="28">
        <v>10</v>
      </c>
      <c r="E145" s="28">
        <v>20000</v>
      </c>
      <c r="F145" s="28">
        <v>12600</v>
      </c>
      <c r="G145" s="28"/>
      <c r="H145" s="28"/>
      <c r="I145" s="28"/>
      <c r="J145" s="120">
        <v>7200</v>
      </c>
      <c r="K145" s="28"/>
      <c r="L145" s="28"/>
      <c r="M145" s="28"/>
      <c r="N145" s="28"/>
      <c r="O145" s="28"/>
      <c r="P145" s="28" t="s">
        <v>179</v>
      </c>
      <c r="Q145" s="56" t="s">
        <v>193</v>
      </c>
      <c r="R145" s="46"/>
    </row>
    <row r="146" spans="1:18" ht="44.25" customHeight="1">
      <c r="A146" s="73" t="s">
        <v>481</v>
      </c>
      <c r="B146" s="24" t="s">
        <v>283</v>
      </c>
      <c r="C146" s="39"/>
      <c r="D146" s="28">
        <v>10</v>
      </c>
      <c r="E146" s="28">
        <v>20000</v>
      </c>
      <c r="F146" s="28">
        <v>12600</v>
      </c>
      <c r="G146" s="28"/>
      <c r="H146" s="28"/>
      <c r="I146" s="28"/>
      <c r="J146" s="120">
        <v>7200</v>
      </c>
      <c r="K146" s="28"/>
      <c r="L146" s="28"/>
      <c r="M146" s="28"/>
      <c r="N146" s="28"/>
      <c r="O146" s="28"/>
      <c r="P146" s="28" t="s">
        <v>179</v>
      </c>
      <c r="Q146" s="56" t="s">
        <v>193</v>
      </c>
      <c r="R146" s="46"/>
    </row>
    <row r="147" spans="1:18" ht="44.25" customHeight="1">
      <c r="A147" s="73" t="s">
        <v>482</v>
      </c>
      <c r="B147" s="24" t="s">
        <v>361</v>
      </c>
      <c r="C147" s="39"/>
      <c r="D147" s="28">
        <v>10</v>
      </c>
      <c r="E147" s="28">
        <v>20000</v>
      </c>
      <c r="F147" s="28">
        <v>12600</v>
      </c>
      <c r="G147" s="28"/>
      <c r="H147" s="28"/>
      <c r="I147" s="28"/>
      <c r="J147" s="120">
        <v>7200</v>
      </c>
      <c r="K147" s="28"/>
      <c r="L147" s="28"/>
      <c r="M147" s="28"/>
      <c r="N147" s="28"/>
      <c r="O147" s="28"/>
      <c r="P147" s="28" t="s">
        <v>179</v>
      </c>
      <c r="Q147" s="56" t="s">
        <v>193</v>
      </c>
      <c r="R147" s="46"/>
    </row>
    <row r="148" spans="1:18" s="7" customFormat="1" ht="44.25" customHeight="1">
      <c r="A148" s="96">
        <v>9</v>
      </c>
      <c r="B148" s="97" t="s">
        <v>290</v>
      </c>
      <c r="C148" s="98"/>
      <c r="D148" s="27">
        <v>0</v>
      </c>
      <c r="E148" s="27">
        <v>0</v>
      </c>
      <c r="F148" s="27">
        <v>0</v>
      </c>
      <c r="G148" s="27"/>
      <c r="H148" s="27"/>
      <c r="I148" s="27"/>
      <c r="J148" s="120">
        <v>7200</v>
      </c>
      <c r="K148" s="27"/>
      <c r="L148" s="27"/>
      <c r="M148" s="27"/>
      <c r="N148" s="27"/>
      <c r="O148" s="27"/>
      <c r="P148" s="27">
        <v>0</v>
      </c>
      <c r="Q148" s="99">
        <v>0</v>
      </c>
      <c r="R148" s="100"/>
    </row>
    <row r="149" spans="1:18" s="7" customFormat="1" ht="44.25" customHeight="1">
      <c r="A149" s="96" t="s">
        <v>291</v>
      </c>
      <c r="B149" s="97" t="s">
        <v>292</v>
      </c>
      <c r="C149" s="98"/>
      <c r="D149" s="27">
        <v>0</v>
      </c>
      <c r="E149" s="27">
        <v>0</v>
      </c>
      <c r="F149" s="27">
        <v>0</v>
      </c>
      <c r="G149" s="27"/>
      <c r="H149" s="27"/>
      <c r="I149" s="27"/>
      <c r="J149" s="120">
        <v>7200</v>
      </c>
      <c r="K149" s="27"/>
      <c r="L149" s="27"/>
      <c r="M149" s="27"/>
      <c r="N149" s="27"/>
      <c r="O149" s="27"/>
      <c r="P149" s="27">
        <v>0</v>
      </c>
      <c r="Q149" s="99">
        <v>0</v>
      </c>
      <c r="R149" s="100"/>
    </row>
    <row r="150" spans="1:18" ht="44.25" customHeight="1">
      <c r="A150" s="73" t="s">
        <v>483</v>
      </c>
      <c r="B150" s="24" t="s">
        <v>293</v>
      </c>
      <c r="C150" s="39"/>
      <c r="D150" s="28">
        <v>10</v>
      </c>
      <c r="E150" s="28">
        <v>20000</v>
      </c>
      <c r="F150" s="28">
        <v>12600</v>
      </c>
      <c r="G150" s="28"/>
      <c r="H150" s="28"/>
      <c r="I150" s="28"/>
      <c r="J150" s="120">
        <v>7200</v>
      </c>
      <c r="K150" s="28"/>
      <c r="L150" s="28"/>
      <c r="M150" s="28"/>
      <c r="N150" s="28"/>
      <c r="O150" s="28"/>
      <c r="P150" s="28" t="s">
        <v>179</v>
      </c>
      <c r="Q150" s="56" t="s">
        <v>193</v>
      </c>
      <c r="R150" s="46"/>
    </row>
    <row r="151" spans="1:18" ht="44.25" customHeight="1">
      <c r="A151" s="73" t="s">
        <v>484</v>
      </c>
      <c r="B151" s="24" t="s">
        <v>294</v>
      </c>
      <c r="C151" s="39"/>
      <c r="D151" s="28">
        <v>10</v>
      </c>
      <c r="E151" s="28">
        <v>20000</v>
      </c>
      <c r="F151" s="28">
        <v>12600</v>
      </c>
      <c r="G151" s="28"/>
      <c r="H151" s="28"/>
      <c r="I151" s="28"/>
      <c r="J151" s="120">
        <v>7200</v>
      </c>
      <c r="K151" s="28"/>
      <c r="L151" s="28"/>
      <c r="M151" s="28"/>
      <c r="N151" s="28"/>
      <c r="O151" s="28"/>
      <c r="P151" s="28" t="s">
        <v>179</v>
      </c>
      <c r="Q151" s="56" t="s">
        <v>193</v>
      </c>
      <c r="R151" s="46"/>
    </row>
    <row r="152" spans="1:18" ht="44.25" customHeight="1">
      <c r="A152" s="73" t="s">
        <v>485</v>
      </c>
      <c r="B152" s="24" t="s">
        <v>295</v>
      </c>
      <c r="C152" s="39"/>
      <c r="D152" s="28">
        <v>10</v>
      </c>
      <c r="E152" s="28">
        <v>20000</v>
      </c>
      <c r="F152" s="28">
        <v>12600</v>
      </c>
      <c r="G152" s="28"/>
      <c r="H152" s="28"/>
      <c r="I152" s="28"/>
      <c r="J152" s="120">
        <v>7200</v>
      </c>
      <c r="K152" s="28"/>
      <c r="L152" s="28"/>
      <c r="M152" s="28"/>
      <c r="N152" s="28"/>
      <c r="O152" s="28"/>
      <c r="P152" s="28" t="s">
        <v>179</v>
      </c>
      <c r="Q152" s="56" t="s">
        <v>193</v>
      </c>
      <c r="R152" s="46"/>
    </row>
    <row r="153" spans="1:18" s="7" customFormat="1" ht="44.25" customHeight="1">
      <c r="A153" s="96" t="s">
        <v>296</v>
      </c>
      <c r="B153" s="97" t="s">
        <v>297</v>
      </c>
      <c r="C153" s="98"/>
      <c r="D153" s="27">
        <v>0</v>
      </c>
      <c r="E153" s="27">
        <v>0</v>
      </c>
      <c r="F153" s="27">
        <v>0</v>
      </c>
      <c r="G153" s="27"/>
      <c r="H153" s="27"/>
      <c r="I153" s="27"/>
      <c r="J153" s="120">
        <v>7200</v>
      </c>
      <c r="K153" s="27"/>
      <c r="L153" s="27"/>
      <c r="M153" s="27"/>
      <c r="N153" s="27"/>
      <c r="O153" s="27"/>
      <c r="P153" s="27">
        <v>0</v>
      </c>
      <c r="Q153" s="99">
        <v>0</v>
      </c>
      <c r="R153" s="100"/>
    </row>
    <row r="154" spans="1:18" ht="44.25" customHeight="1">
      <c r="A154" s="73" t="s">
        <v>486</v>
      </c>
      <c r="B154" s="24" t="s">
        <v>298</v>
      </c>
      <c r="C154" s="39"/>
      <c r="D154" s="28">
        <v>10</v>
      </c>
      <c r="E154" s="28">
        <v>20000</v>
      </c>
      <c r="F154" s="28">
        <v>12600</v>
      </c>
      <c r="G154" s="28"/>
      <c r="H154" s="28"/>
      <c r="I154" s="28"/>
      <c r="J154" s="120">
        <v>7200</v>
      </c>
      <c r="K154" s="28"/>
      <c r="L154" s="28"/>
      <c r="M154" s="28"/>
      <c r="N154" s="28"/>
      <c r="O154" s="28"/>
      <c r="P154" s="28" t="s">
        <v>179</v>
      </c>
      <c r="Q154" s="56" t="s">
        <v>193</v>
      </c>
      <c r="R154" s="46"/>
    </row>
    <row r="155" spans="1:18" ht="44.25" customHeight="1">
      <c r="A155" s="73" t="s">
        <v>487</v>
      </c>
      <c r="B155" s="24" t="s">
        <v>362</v>
      </c>
      <c r="C155" s="39"/>
      <c r="D155" s="28">
        <v>10</v>
      </c>
      <c r="E155" s="28">
        <v>20000</v>
      </c>
      <c r="F155" s="28">
        <v>12600</v>
      </c>
      <c r="G155" s="28"/>
      <c r="H155" s="28"/>
      <c r="I155" s="28"/>
      <c r="J155" s="120">
        <v>7200</v>
      </c>
      <c r="K155" s="28"/>
      <c r="L155" s="28"/>
      <c r="M155" s="28"/>
      <c r="N155" s="28"/>
      <c r="O155" s="28"/>
      <c r="P155" s="28" t="s">
        <v>179</v>
      </c>
      <c r="Q155" s="56" t="s">
        <v>193</v>
      </c>
      <c r="R155" s="46"/>
    </row>
    <row r="156" spans="1:18" ht="44.25" customHeight="1">
      <c r="A156" s="73" t="s">
        <v>488</v>
      </c>
      <c r="B156" s="24" t="s">
        <v>293</v>
      </c>
      <c r="C156" s="39"/>
      <c r="D156" s="28">
        <v>10</v>
      </c>
      <c r="E156" s="28">
        <v>20000</v>
      </c>
      <c r="F156" s="28">
        <v>12600</v>
      </c>
      <c r="G156" s="28"/>
      <c r="H156" s="28"/>
      <c r="I156" s="28"/>
      <c r="J156" s="120">
        <v>7200</v>
      </c>
      <c r="K156" s="28"/>
      <c r="L156" s="28"/>
      <c r="M156" s="28"/>
      <c r="N156" s="28"/>
      <c r="O156" s="28"/>
      <c r="P156" s="28" t="s">
        <v>179</v>
      </c>
      <c r="Q156" s="56" t="s">
        <v>193</v>
      </c>
      <c r="R156" s="46"/>
    </row>
    <row r="157" spans="1:18" ht="44.25" customHeight="1">
      <c r="A157" s="73" t="s">
        <v>489</v>
      </c>
      <c r="B157" s="24" t="s">
        <v>363</v>
      </c>
      <c r="C157" s="39"/>
      <c r="D157" s="28">
        <v>10</v>
      </c>
      <c r="E157" s="28">
        <v>20000</v>
      </c>
      <c r="F157" s="28">
        <v>12600</v>
      </c>
      <c r="G157" s="28"/>
      <c r="H157" s="28"/>
      <c r="I157" s="28"/>
      <c r="J157" s="120">
        <v>7200</v>
      </c>
      <c r="K157" s="28"/>
      <c r="L157" s="28"/>
      <c r="M157" s="28"/>
      <c r="N157" s="28"/>
      <c r="O157" s="28"/>
      <c r="P157" s="28" t="s">
        <v>179</v>
      </c>
      <c r="Q157" s="56" t="s">
        <v>193</v>
      </c>
      <c r="R157" s="46"/>
    </row>
    <row r="158" spans="1:18" s="7" customFormat="1" ht="44.25" customHeight="1">
      <c r="A158" s="96">
        <v>10</v>
      </c>
      <c r="B158" s="97" t="s">
        <v>299</v>
      </c>
      <c r="C158" s="98"/>
      <c r="D158" s="27">
        <v>0</v>
      </c>
      <c r="E158" s="27">
        <v>0</v>
      </c>
      <c r="F158" s="27">
        <v>0</v>
      </c>
      <c r="G158" s="27"/>
      <c r="H158" s="27"/>
      <c r="I158" s="27"/>
      <c r="J158" s="120">
        <v>7200</v>
      </c>
      <c r="K158" s="27"/>
      <c r="L158" s="27"/>
      <c r="M158" s="27"/>
      <c r="N158" s="27"/>
      <c r="O158" s="27"/>
      <c r="P158" s="27">
        <v>0</v>
      </c>
      <c r="Q158" s="99">
        <v>0</v>
      </c>
      <c r="R158" s="100"/>
    </row>
    <row r="159" spans="1:18" s="7" customFormat="1" ht="44.25" customHeight="1">
      <c r="A159" s="96" t="s">
        <v>300</v>
      </c>
      <c r="B159" s="97" t="s">
        <v>301</v>
      </c>
      <c r="C159" s="98"/>
      <c r="D159" s="27">
        <v>0</v>
      </c>
      <c r="E159" s="27">
        <v>0</v>
      </c>
      <c r="F159" s="27">
        <v>0</v>
      </c>
      <c r="G159" s="27"/>
      <c r="H159" s="27"/>
      <c r="I159" s="27"/>
      <c r="J159" s="120">
        <v>7200</v>
      </c>
      <c r="K159" s="27"/>
      <c r="L159" s="27"/>
      <c r="M159" s="27"/>
      <c r="N159" s="27"/>
      <c r="O159" s="27"/>
      <c r="P159" s="27">
        <v>0</v>
      </c>
      <c r="Q159" s="99">
        <v>0</v>
      </c>
      <c r="R159" s="100"/>
    </row>
    <row r="160" spans="1:18" ht="44.25" customHeight="1">
      <c r="A160" s="73" t="s">
        <v>490</v>
      </c>
      <c r="B160" s="24" t="s">
        <v>302</v>
      </c>
      <c r="C160" s="39"/>
      <c r="D160" s="28">
        <v>10</v>
      </c>
      <c r="E160" s="28">
        <v>20000</v>
      </c>
      <c r="F160" s="28">
        <v>12600</v>
      </c>
      <c r="G160" s="28"/>
      <c r="H160" s="28"/>
      <c r="I160" s="28"/>
      <c r="J160" s="120">
        <v>7200</v>
      </c>
      <c r="K160" s="28"/>
      <c r="L160" s="28"/>
      <c r="M160" s="28"/>
      <c r="N160" s="28"/>
      <c r="O160" s="28"/>
      <c r="P160" s="28" t="s">
        <v>179</v>
      </c>
      <c r="Q160" s="56" t="s">
        <v>193</v>
      </c>
      <c r="R160" s="46"/>
    </row>
    <row r="161" spans="1:18" ht="44.25" customHeight="1">
      <c r="A161" s="73" t="s">
        <v>491</v>
      </c>
      <c r="B161" s="24" t="s">
        <v>303</v>
      </c>
      <c r="C161" s="39"/>
      <c r="D161" s="28">
        <v>10</v>
      </c>
      <c r="E161" s="28">
        <v>20000</v>
      </c>
      <c r="F161" s="28">
        <v>12600</v>
      </c>
      <c r="G161" s="28"/>
      <c r="H161" s="28"/>
      <c r="I161" s="28"/>
      <c r="J161" s="120">
        <v>7200</v>
      </c>
      <c r="K161" s="28"/>
      <c r="L161" s="28"/>
      <c r="M161" s="28"/>
      <c r="N161" s="28"/>
      <c r="O161" s="28"/>
      <c r="P161" s="28" t="s">
        <v>179</v>
      </c>
      <c r="Q161" s="56" t="s">
        <v>193</v>
      </c>
      <c r="R161" s="46"/>
    </row>
    <row r="162" spans="1:18" ht="44.25" customHeight="1">
      <c r="A162" s="73" t="s">
        <v>492</v>
      </c>
      <c r="B162" s="24" t="s">
        <v>304</v>
      </c>
      <c r="C162" s="39"/>
      <c r="D162" s="28">
        <v>10</v>
      </c>
      <c r="E162" s="28">
        <v>20000</v>
      </c>
      <c r="F162" s="28">
        <v>12600</v>
      </c>
      <c r="G162" s="28"/>
      <c r="H162" s="28"/>
      <c r="I162" s="28"/>
      <c r="J162" s="120">
        <v>7200</v>
      </c>
      <c r="K162" s="28"/>
      <c r="L162" s="28"/>
      <c r="M162" s="28"/>
      <c r="N162" s="28"/>
      <c r="O162" s="28"/>
      <c r="P162" s="28" t="s">
        <v>179</v>
      </c>
      <c r="Q162" s="56" t="s">
        <v>193</v>
      </c>
      <c r="R162" s="46"/>
    </row>
    <row r="163" spans="1:18" ht="44.25" customHeight="1">
      <c r="A163" s="73" t="s">
        <v>493</v>
      </c>
      <c r="B163" s="24" t="s">
        <v>305</v>
      </c>
      <c r="C163" s="39"/>
      <c r="D163" s="28">
        <v>10</v>
      </c>
      <c r="E163" s="28">
        <v>20000</v>
      </c>
      <c r="F163" s="28">
        <v>12600</v>
      </c>
      <c r="G163" s="28"/>
      <c r="H163" s="28"/>
      <c r="I163" s="28"/>
      <c r="J163" s="120">
        <v>7200</v>
      </c>
      <c r="K163" s="28"/>
      <c r="L163" s="28"/>
      <c r="M163" s="28"/>
      <c r="N163" s="28"/>
      <c r="O163" s="28"/>
      <c r="P163" s="28" t="s">
        <v>179</v>
      </c>
      <c r="Q163" s="56" t="s">
        <v>193</v>
      </c>
      <c r="R163" s="46"/>
    </row>
    <row r="164" spans="1:18" ht="44.25" customHeight="1">
      <c r="A164" s="73" t="s">
        <v>494</v>
      </c>
      <c r="B164" s="24" t="s">
        <v>364</v>
      </c>
      <c r="C164" s="39"/>
      <c r="D164" s="28">
        <v>10</v>
      </c>
      <c r="E164" s="28">
        <v>20000</v>
      </c>
      <c r="F164" s="28">
        <v>12600</v>
      </c>
      <c r="G164" s="28"/>
      <c r="H164" s="28"/>
      <c r="I164" s="28"/>
      <c r="J164" s="120">
        <v>7200</v>
      </c>
      <c r="K164" s="28"/>
      <c r="L164" s="28"/>
      <c r="M164" s="28"/>
      <c r="N164" s="28"/>
      <c r="O164" s="28"/>
      <c r="P164" s="28" t="s">
        <v>179</v>
      </c>
      <c r="Q164" s="56" t="s">
        <v>193</v>
      </c>
      <c r="R164" s="46"/>
    </row>
    <row r="165" spans="1:18" ht="44.25" customHeight="1">
      <c r="A165" s="73" t="s">
        <v>495</v>
      </c>
      <c r="B165" s="24" t="s">
        <v>306</v>
      </c>
      <c r="C165" s="39"/>
      <c r="D165" s="28">
        <v>10</v>
      </c>
      <c r="E165" s="28">
        <v>20000</v>
      </c>
      <c r="F165" s="28">
        <v>12600</v>
      </c>
      <c r="G165" s="28"/>
      <c r="H165" s="28"/>
      <c r="I165" s="28"/>
      <c r="J165" s="120">
        <v>7200</v>
      </c>
      <c r="K165" s="28"/>
      <c r="L165" s="28"/>
      <c r="M165" s="28"/>
      <c r="N165" s="28"/>
      <c r="O165" s="28"/>
      <c r="P165" s="28" t="s">
        <v>179</v>
      </c>
      <c r="Q165" s="56" t="s">
        <v>193</v>
      </c>
      <c r="R165" s="46"/>
    </row>
    <row r="166" spans="1:18" ht="44.25" customHeight="1">
      <c r="A166" s="73" t="s">
        <v>496</v>
      </c>
      <c r="B166" s="24" t="s">
        <v>365</v>
      </c>
      <c r="C166" s="39"/>
      <c r="D166" s="28">
        <v>10</v>
      </c>
      <c r="E166" s="28">
        <v>20000</v>
      </c>
      <c r="F166" s="28">
        <v>12600</v>
      </c>
      <c r="G166" s="28"/>
      <c r="H166" s="28"/>
      <c r="I166" s="28"/>
      <c r="J166" s="120">
        <v>7200</v>
      </c>
      <c r="K166" s="28"/>
      <c r="L166" s="28"/>
      <c r="M166" s="28"/>
      <c r="N166" s="28"/>
      <c r="O166" s="28"/>
      <c r="P166" s="28" t="s">
        <v>179</v>
      </c>
      <c r="Q166" s="56" t="s">
        <v>193</v>
      </c>
      <c r="R166" s="46"/>
    </row>
    <row r="167" spans="1:18" s="7" customFormat="1" ht="44.25" customHeight="1">
      <c r="A167" s="96" t="s">
        <v>307</v>
      </c>
      <c r="B167" s="97" t="s">
        <v>308</v>
      </c>
      <c r="C167" s="98"/>
      <c r="D167" s="27">
        <v>0</v>
      </c>
      <c r="E167" s="27">
        <v>0</v>
      </c>
      <c r="F167" s="27">
        <v>0</v>
      </c>
      <c r="G167" s="27"/>
      <c r="H167" s="27"/>
      <c r="I167" s="27"/>
      <c r="J167" s="120">
        <v>7200</v>
      </c>
      <c r="K167" s="27"/>
      <c r="L167" s="27"/>
      <c r="M167" s="27"/>
      <c r="N167" s="27"/>
      <c r="O167" s="27"/>
      <c r="P167" s="27">
        <v>0</v>
      </c>
      <c r="Q167" s="99">
        <v>0</v>
      </c>
      <c r="R167" s="100"/>
    </row>
    <row r="168" spans="1:18" ht="44.25" customHeight="1">
      <c r="A168" s="73" t="s">
        <v>497</v>
      </c>
      <c r="B168" s="24" t="s">
        <v>302</v>
      </c>
      <c r="C168" s="39"/>
      <c r="D168" s="28">
        <v>10</v>
      </c>
      <c r="E168" s="28">
        <v>20000</v>
      </c>
      <c r="F168" s="28">
        <v>12600</v>
      </c>
      <c r="G168" s="28"/>
      <c r="H168" s="28"/>
      <c r="I168" s="28"/>
      <c r="J168" s="120">
        <v>7200</v>
      </c>
      <c r="K168" s="28"/>
      <c r="L168" s="28"/>
      <c r="M168" s="28"/>
      <c r="N168" s="28"/>
      <c r="O168" s="28"/>
      <c r="P168" s="28" t="s">
        <v>179</v>
      </c>
      <c r="Q168" s="56" t="s">
        <v>193</v>
      </c>
      <c r="R168" s="46"/>
    </row>
    <row r="169" spans="1:18" ht="44.25" customHeight="1">
      <c r="A169" s="73" t="s">
        <v>498</v>
      </c>
      <c r="B169" s="24" t="s">
        <v>303</v>
      </c>
      <c r="C169" s="39"/>
      <c r="D169" s="28">
        <v>10</v>
      </c>
      <c r="E169" s="28">
        <v>20000</v>
      </c>
      <c r="F169" s="28">
        <v>12600</v>
      </c>
      <c r="G169" s="28"/>
      <c r="H169" s="28"/>
      <c r="I169" s="28"/>
      <c r="J169" s="120">
        <v>7200</v>
      </c>
      <c r="K169" s="28"/>
      <c r="L169" s="28"/>
      <c r="M169" s="28"/>
      <c r="N169" s="28"/>
      <c r="O169" s="28"/>
      <c r="P169" s="28" t="s">
        <v>179</v>
      </c>
      <c r="Q169" s="56" t="s">
        <v>193</v>
      </c>
      <c r="R169" s="46"/>
    </row>
    <row r="170" spans="1:18" ht="44.25" customHeight="1">
      <c r="A170" s="73" t="s">
        <v>499</v>
      </c>
      <c r="B170" s="24" t="s">
        <v>309</v>
      </c>
      <c r="C170" s="39"/>
      <c r="D170" s="28">
        <v>10</v>
      </c>
      <c r="E170" s="28">
        <v>20000</v>
      </c>
      <c r="F170" s="28">
        <v>12600</v>
      </c>
      <c r="G170" s="28"/>
      <c r="H170" s="28"/>
      <c r="I170" s="28"/>
      <c r="J170" s="120">
        <v>7200</v>
      </c>
      <c r="K170" s="28"/>
      <c r="L170" s="28"/>
      <c r="M170" s="28"/>
      <c r="N170" s="28"/>
      <c r="O170" s="28"/>
      <c r="P170" s="28" t="s">
        <v>179</v>
      </c>
      <c r="Q170" s="56" t="s">
        <v>193</v>
      </c>
      <c r="R170" s="46"/>
    </row>
    <row r="171" spans="1:18" ht="44.25" customHeight="1">
      <c r="A171" s="73" t="s">
        <v>500</v>
      </c>
      <c r="B171" s="24" t="s">
        <v>310</v>
      </c>
      <c r="C171" s="39"/>
      <c r="D171" s="28">
        <v>10</v>
      </c>
      <c r="E171" s="28">
        <v>20000</v>
      </c>
      <c r="F171" s="28">
        <v>12600</v>
      </c>
      <c r="G171" s="28"/>
      <c r="H171" s="28"/>
      <c r="I171" s="28"/>
      <c r="J171" s="120">
        <v>7200</v>
      </c>
      <c r="K171" s="28"/>
      <c r="L171" s="28"/>
      <c r="M171" s="28"/>
      <c r="N171" s="28"/>
      <c r="O171" s="28"/>
      <c r="P171" s="28" t="s">
        <v>179</v>
      </c>
      <c r="Q171" s="56" t="s">
        <v>193</v>
      </c>
      <c r="R171" s="46"/>
    </row>
    <row r="172" spans="1:18" ht="44.25" customHeight="1">
      <c r="A172" s="73" t="s">
        <v>501</v>
      </c>
      <c r="B172" s="24" t="s">
        <v>311</v>
      </c>
      <c r="C172" s="39"/>
      <c r="D172" s="28">
        <v>10</v>
      </c>
      <c r="E172" s="28">
        <v>20000</v>
      </c>
      <c r="F172" s="28">
        <v>12600</v>
      </c>
      <c r="G172" s="28"/>
      <c r="H172" s="28"/>
      <c r="I172" s="28"/>
      <c r="J172" s="120">
        <v>7200</v>
      </c>
      <c r="K172" s="28"/>
      <c r="L172" s="28"/>
      <c r="M172" s="28"/>
      <c r="N172" s="28"/>
      <c r="O172" s="28"/>
      <c r="P172" s="28" t="s">
        <v>179</v>
      </c>
      <c r="Q172" s="56" t="s">
        <v>193</v>
      </c>
      <c r="R172" s="46"/>
    </row>
    <row r="173" spans="1:18" ht="44.25" customHeight="1">
      <c r="A173" s="73" t="s">
        <v>502</v>
      </c>
      <c r="B173" s="24" t="s">
        <v>312</v>
      </c>
      <c r="C173" s="39"/>
      <c r="D173" s="28">
        <v>10</v>
      </c>
      <c r="E173" s="28">
        <v>20000</v>
      </c>
      <c r="F173" s="28">
        <v>12600</v>
      </c>
      <c r="G173" s="28"/>
      <c r="H173" s="28"/>
      <c r="I173" s="28"/>
      <c r="J173" s="120">
        <v>7200</v>
      </c>
      <c r="K173" s="28"/>
      <c r="L173" s="28"/>
      <c r="M173" s="28"/>
      <c r="N173" s="28"/>
      <c r="O173" s="28"/>
      <c r="P173" s="28" t="s">
        <v>179</v>
      </c>
      <c r="Q173" s="56" t="s">
        <v>193</v>
      </c>
      <c r="R173" s="46"/>
    </row>
    <row r="174" spans="1:18" ht="44.25" customHeight="1">
      <c r="A174" s="73" t="s">
        <v>503</v>
      </c>
      <c r="B174" s="24" t="s">
        <v>366</v>
      </c>
      <c r="C174" s="39"/>
      <c r="D174" s="28">
        <v>10</v>
      </c>
      <c r="E174" s="28">
        <v>20000</v>
      </c>
      <c r="F174" s="28">
        <v>12600</v>
      </c>
      <c r="G174" s="28"/>
      <c r="H174" s="28"/>
      <c r="I174" s="28"/>
      <c r="J174" s="120">
        <v>7200</v>
      </c>
      <c r="K174" s="28"/>
      <c r="L174" s="28"/>
      <c r="M174" s="28"/>
      <c r="N174" s="28"/>
      <c r="O174" s="28"/>
      <c r="P174" s="28" t="s">
        <v>179</v>
      </c>
      <c r="Q174" s="56" t="s">
        <v>193</v>
      </c>
      <c r="R174" s="46"/>
    </row>
    <row r="175" spans="1:18" ht="44.25" customHeight="1">
      <c r="A175" s="73" t="s">
        <v>504</v>
      </c>
      <c r="B175" s="24" t="s">
        <v>367</v>
      </c>
      <c r="C175" s="39"/>
      <c r="D175" s="28">
        <v>10</v>
      </c>
      <c r="E175" s="28">
        <v>20000</v>
      </c>
      <c r="F175" s="28">
        <v>12600</v>
      </c>
      <c r="G175" s="28"/>
      <c r="H175" s="28"/>
      <c r="I175" s="28"/>
      <c r="J175" s="120">
        <v>7200</v>
      </c>
      <c r="K175" s="28"/>
      <c r="L175" s="28"/>
      <c r="M175" s="28"/>
      <c r="N175" s="28"/>
      <c r="O175" s="28"/>
      <c r="P175" s="28" t="s">
        <v>179</v>
      </c>
      <c r="Q175" s="56" t="s">
        <v>193</v>
      </c>
      <c r="R175" s="46"/>
    </row>
    <row r="176" spans="1:18" s="7" customFormat="1" ht="44.25" customHeight="1">
      <c r="A176" s="96">
        <v>11</v>
      </c>
      <c r="B176" s="97" t="s">
        <v>313</v>
      </c>
      <c r="C176" s="98"/>
      <c r="D176" s="27">
        <v>0</v>
      </c>
      <c r="E176" s="27">
        <v>0</v>
      </c>
      <c r="F176" s="27">
        <v>0</v>
      </c>
      <c r="G176" s="27"/>
      <c r="H176" s="27"/>
      <c r="I176" s="27"/>
      <c r="J176" s="120">
        <v>7200</v>
      </c>
      <c r="K176" s="27"/>
      <c r="L176" s="27"/>
      <c r="M176" s="27"/>
      <c r="N176" s="27"/>
      <c r="O176" s="27"/>
      <c r="P176" s="27">
        <v>0</v>
      </c>
      <c r="Q176" s="99">
        <v>0</v>
      </c>
      <c r="R176" s="100"/>
    </row>
    <row r="177" spans="1:18" s="7" customFormat="1" ht="44.25" customHeight="1">
      <c r="A177" s="96" t="s">
        <v>314</v>
      </c>
      <c r="B177" s="97" t="s">
        <v>315</v>
      </c>
      <c r="C177" s="98"/>
      <c r="D177" s="27">
        <v>0</v>
      </c>
      <c r="E177" s="27">
        <v>0</v>
      </c>
      <c r="F177" s="27">
        <v>0</v>
      </c>
      <c r="G177" s="27"/>
      <c r="H177" s="27"/>
      <c r="I177" s="27"/>
      <c r="J177" s="120">
        <v>7200</v>
      </c>
      <c r="K177" s="27"/>
      <c r="L177" s="27"/>
      <c r="M177" s="27"/>
      <c r="N177" s="27"/>
      <c r="O177" s="27"/>
      <c r="P177" s="27">
        <v>0</v>
      </c>
      <c r="Q177" s="99">
        <v>0</v>
      </c>
      <c r="R177" s="100"/>
    </row>
    <row r="178" spans="1:18" ht="44.25" customHeight="1">
      <c r="A178" s="73" t="s">
        <v>505</v>
      </c>
      <c r="B178" s="24" t="s">
        <v>316</v>
      </c>
      <c r="C178" s="39"/>
      <c r="D178" s="28">
        <v>10</v>
      </c>
      <c r="E178" s="28">
        <v>20000</v>
      </c>
      <c r="F178" s="28">
        <v>12600</v>
      </c>
      <c r="G178" s="28"/>
      <c r="H178" s="28"/>
      <c r="I178" s="28"/>
      <c r="J178" s="120">
        <v>7200</v>
      </c>
      <c r="K178" s="28"/>
      <c r="L178" s="28"/>
      <c r="M178" s="28"/>
      <c r="N178" s="28"/>
      <c r="O178" s="28"/>
      <c r="P178" s="28" t="s">
        <v>179</v>
      </c>
      <c r="Q178" s="56" t="s">
        <v>193</v>
      </c>
      <c r="R178" s="46"/>
    </row>
    <row r="179" spans="1:18" ht="44.25" customHeight="1">
      <c r="A179" s="73" t="s">
        <v>506</v>
      </c>
      <c r="B179" s="24" t="s">
        <v>317</v>
      </c>
      <c r="C179" s="39"/>
      <c r="D179" s="28">
        <v>10</v>
      </c>
      <c r="E179" s="28">
        <v>20000</v>
      </c>
      <c r="F179" s="28">
        <v>12600</v>
      </c>
      <c r="G179" s="28"/>
      <c r="H179" s="28"/>
      <c r="I179" s="28"/>
      <c r="J179" s="120">
        <v>7200</v>
      </c>
      <c r="K179" s="28"/>
      <c r="L179" s="28"/>
      <c r="M179" s="28"/>
      <c r="N179" s="28"/>
      <c r="O179" s="28"/>
      <c r="P179" s="28" t="s">
        <v>179</v>
      </c>
      <c r="Q179" s="56" t="s">
        <v>193</v>
      </c>
      <c r="R179" s="46"/>
    </row>
    <row r="180" spans="1:18" ht="44.25" customHeight="1">
      <c r="A180" s="73" t="s">
        <v>507</v>
      </c>
      <c r="B180" s="24" t="s">
        <v>368</v>
      </c>
      <c r="C180" s="39"/>
      <c r="D180" s="28">
        <v>10</v>
      </c>
      <c r="E180" s="28">
        <v>20000</v>
      </c>
      <c r="F180" s="28">
        <v>12600</v>
      </c>
      <c r="G180" s="28"/>
      <c r="H180" s="28"/>
      <c r="I180" s="28"/>
      <c r="J180" s="120">
        <v>7200</v>
      </c>
      <c r="K180" s="28"/>
      <c r="L180" s="28"/>
      <c r="M180" s="28"/>
      <c r="N180" s="28"/>
      <c r="O180" s="28"/>
      <c r="P180" s="28" t="s">
        <v>179</v>
      </c>
      <c r="Q180" s="56" t="s">
        <v>193</v>
      </c>
      <c r="R180" s="46"/>
    </row>
    <row r="181" spans="1:18" ht="44.25" customHeight="1">
      <c r="A181" s="73" t="s">
        <v>508</v>
      </c>
      <c r="B181" s="24" t="s">
        <v>272</v>
      </c>
      <c r="C181" s="39"/>
      <c r="D181" s="28">
        <v>10</v>
      </c>
      <c r="E181" s="28">
        <v>20000</v>
      </c>
      <c r="F181" s="28">
        <v>12600</v>
      </c>
      <c r="G181" s="28"/>
      <c r="H181" s="28"/>
      <c r="I181" s="28"/>
      <c r="J181" s="120">
        <v>7200</v>
      </c>
      <c r="K181" s="28"/>
      <c r="L181" s="28"/>
      <c r="M181" s="28"/>
      <c r="N181" s="28"/>
      <c r="O181" s="28"/>
      <c r="P181" s="28" t="s">
        <v>179</v>
      </c>
      <c r="Q181" s="56" t="s">
        <v>193</v>
      </c>
      <c r="R181" s="46"/>
    </row>
    <row r="182" spans="1:18" s="7" customFormat="1" ht="44.25" customHeight="1">
      <c r="A182" s="96" t="s">
        <v>318</v>
      </c>
      <c r="B182" s="97" t="s">
        <v>319</v>
      </c>
      <c r="C182" s="98"/>
      <c r="D182" s="27">
        <v>0</v>
      </c>
      <c r="E182" s="27">
        <v>0</v>
      </c>
      <c r="F182" s="27">
        <v>0</v>
      </c>
      <c r="G182" s="27"/>
      <c r="H182" s="27"/>
      <c r="I182" s="27"/>
      <c r="J182" s="120">
        <v>7200</v>
      </c>
      <c r="K182" s="27"/>
      <c r="L182" s="27"/>
      <c r="M182" s="27"/>
      <c r="N182" s="27"/>
      <c r="O182" s="27"/>
      <c r="P182" s="27">
        <v>0</v>
      </c>
      <c r="Q182" s="99">
        <v>0</v>
      </c>
      <c r="R182" s="100"/>
    </row>
    <row r="183" spans="1:18" ht="44.25" customHeight="1">
      <c r="A183" s="73" t="s">
        <v>509</v>
      </c>
      <c r="B183" s="24" t="s">
        <v>320</v>
      </c>
      <c r="C183" s="39"/>
      <c r="D183" s="28">
        <v>10</v>
      </c>
      <c r="E183" s="28">
        <v>20000</v>
      </c>
      <c r="F183" s="28">
        <v>12600</v>
      </c>
      <c r="G183" s="28"/>
      <c r="H183" s="28"/>
      <c r="I183" s="28"/>
      <c r="J183" s="120">
        <v>7200</v>
      </c>
      <c r="K183" s="28"/>
      <c r="L183" s="28"/>
      <c r="M183" s="28"/>
      <c r="N183" s="28"/>
      <c r="O183" s="28"/>
      <c r="P183" s="28" t="s">
        <v>179</v>
      </c>
      <c r="Q183" s="56" t="s">
        <v>193</v>
      </c>
      <c r="R183" s="46"/>
    </row>
    <row r="184" spans="1:18" ht="44.25" customHeight="1">
      <c r="A184" s="73" t="s">
        <v>510</v>
      </c>
      <c r="B184" s="24" t="s">
        <v>317</v>
      </c>
      <c r="C184" s="39"/>
      <c r="D184" s="28">
        <v>10</v>
      </c>
      <c r="E184" s="28">
        <v>20000</v>
      </c>
      <c r="F184" s="28">
        <v>12600</v>
      </c>
      <c r="G184" s="28"/>
      <c r="H184" s="28"/>
      <c r="I184" s="28"/>
      <c r="J184" s="120">
        <v>7200</v>
      </c>
      <c r="K184" s="28"/>
      <c r="L184" s="28"/>
      <c r="M184" s="28"/>
      <c r="N184" s="28"/>
      <c r="O184" s="28"/>
      <c r="P184" s="28" t="s">
        <v>179</v>
      </c>
      <c r="Q184" s="56" t="s">
        <v>193</v>
      </c>
      <c r="R184" s="46"/>
    </row>
    <row r="185" spans="1:18" ht="44.25" customHeight="1">
      <c r="A185" s="73" t="s">
        <v>511</v>
      </c>
      <c r="B185" s="24" t="s">
        <v>368</v>
      </c>
      <c r="C185" s="39"/>
      <c r="D185" s="28">
        <v>10</v>
      </c>
      <c r="E185" s="28">
        <v>20000</v>
      </c>
      <c r="F185" s="28">
        <v>12600</v>
      </c>
      <c r="G185" s="28"/>
      <c r="H185" s="28"/>
      <c r="I185" s="28"/>
      <c r="J185" s="120">
        <v>7200</v>
      </c>
      <c r="K185" s="28"/>
      <c r="L185" s="28"/>
      <c r="M185" s="28"/>
      <c r="N185" s="28"/>
      <c r="O185" s="28"/>
      <c r="P185" s="28" t="s">
        <v>179</v>
      </c>
      <c r="Q185" s="56" t="s">
        <v>193</v>
      </c>
      <c r="R185" s="46"/>
    </row>
    <row r="186" spans="1:18" ht="44.25" customHeight="1">
      <c r="A186" s="73" t="s">
        <v>512</v>
      </c>
      <c r="B186" s="24" t="s">
        <v>272</v>
      </c>
      <c r="C186" s="39"/>
      <c r="D186" s="28">
        <v>10</v>
      </c>
      <c r="E186" s="28">
        <v>20000</v>
      </c>
      <c r="F186" s="28">
        <v>12600</v>
      </c>
      <c r="G186" s="28"/>
      <c r="H186" s="28"/>
      <c r="I186" s="28"/>
      <c r="J186" s="120">
        <v>7200</v>
      </c>
      <c r="K186" s="28"/>
      <c r="L186" s="28"/>
      <c r="M186" s="28"/>
      <c r="N186" s="28"/>
      <c r="O186" s="28"/>
      <c r="P186" s="28" t="s">
        <v>179</v>
      </c>
      <c r="Q186" s="56" t="s">
        <v>193</v>
      </c>
      <c r="R186" s="46"/>
    </row>
    <row r="187" spans="1:18" ht="44.25" customHeight="1">
      <c r="A187" s="72" t="s">
        <v>28</v>
      </c>
      <c r="B187" s="14" t="s">
        <v>177</v>
      </c>
      <c r="C187" s="38" t="s">
        <v>381</v>
      </c>
      <c r="D187" s="14"/>
      <c r="E187" s="15"/>
      <c r="F187" s="15"/>
      <c r="G187" s="15"/>
      <c r="H187" s="141"/>
      <c r="I187" s="141"/>
      <c r="J187" s="120">
        <v>7200</v>
      </c>
      <c r="K187" s="15"/>
      <c r="L187" s="15"/>
      <c r="M187" s="15"/>
      <c r="N187" s="15"/>
      <c r="O187" s="15"/>
      <c r="P187" s="14"/>
      <c r="Q187" s="54"/>
      <c r="R187" s="46"/>
    </row>
    <row r="188" spans="1:18" s="86" customFormat="1" ht="44.25" customHeight="1">
      <c r="A188" s="101" t="s">
        <v>4</v>
      </c>
      <c r="B188" s="102" t="s">
        <v>44</v>
      </c>
      <c r="C188" s="103"/>
      <c r="D188" s="117">
        <v>0</v>
      </c>
      <c r="E188" s="104">
        <v>0</v>
      </c>
      <c r="F188" s="104">
        <v>0</v>
      </c>
      <c r="G188" s="104"/>
      <c r="H188" s="104"/>
      <c r="I188" s="104"/>
      <c r="J188" s="120">
        <v>7200</v>
      </c>
      <c r="K188" s="104"/>
      <c r="L188" s="104"/>
      <c r="M188" s="104"/>
      <c r="N188" s="104"/>
      <c r="O188" s="104"/>
      <c r="P188" s="421" t="s">
        <v>34</v>
      </c>
      <c r="Q188" s="105">
        <v>0</v>
      </c>
      <c r="R188" s="85"/>
    </row>
    <row r="189" spans="1:18" s="88" customFormat="1" ht="44.25" customHeight="1">
      <c r="A189" s="74">
        <v>1</v>
      </c>
      <c r="B189" s="83" t="s">
        <v>45</v>
      </c>
      <c r="C189" s="40"/>
      <c r="D189" s="13">
        <v>2</v>
      </c>
      <c r="E189" s="25">
        <v>4500</v>
      </c>
      <c r="F189" s="25">
        <v>10000</v>
      </c>
      <c r="G189" s="25"/>
      <c r="H189" s="25"/>
      <c r="I189" s="25"/>
      <c r="J189" s="120">
        <v>7200</v>
      </c>
      <c r="K189" s="25"/>
      <c r="L189" s="25"/>
      <c r="M189" s="25"/>
      <c r="N189" s="25"/>
      <c r="O189" s="25"/>
      <c r="P189" s="421"/>
      <c r="Q189" s="57" t="s">
        <v>46</v>
      </c>
      <c r="R189" s="87"/>
    </row>
    <row r="190" spans="1:18" s="88" customFormat="1" ht="44.25" customHeight="1">
      <c r="A190" s="74">
        <v>2</v>
      </c>
      <c r="B190" s="83" t="s">
        <v>47</v>
      </c>
      <c r="C190" s="40"/>
      <c r="D190" s="13">
        <v>12</v>
      </c>
      <c r="E190" s="25">
        <v>4500</v>
      </c>
      <c r="F190" s="25">
        <v>10000</v>
      </c>
      <c r="G190" s="25"/>
      <c r="H190" s="25"/>
      <c r="I190" s="25"/>
      <c r="J190" s="120">
        <v>7200</v>
      </c>
      <c r="K190" s="25"/>
      <c r="L190" s="25"/>
      <c r="M190" s="25"/>
      <c r="N190" s="25"/>
      <c r="O190" s="25"/>
      <c r="P190" s="89"/>
      <c r="Q190" s="57" t="s">
        <v>48</v>
      </c>
      <c r="R190" s="87"/>
    </row>
    <row r="191" spans="1:18" s="88" customFormat="1" ht="44.25" customHeight="1">
      <c r="A191" s="74">
        <v>3</v>
      </c>
      <c r="B191" s="83" t="s">
        <v>49</v>
      </c>
      <c r="C191" s="40"/>
      <c r="D191" s="13">
        <v>12</v>
      </c>
      <c r="E191" s="25">
        <v>4500</v>
      </c>
      <c r="F191" s="25">
        <v>10000</v>
      </c>
      <c r="G191" s="25"/>
      <c r="H191" s="25"/>
      <c r="I191" s="25"/>
      <c r="J191" s="120">
        <v>7200</v>
      </c>
      <c r="K191" s="25"/>
      <c r="L191" s="25"/>
      <c r="M191" s="25"/>
      <c r="N191" s="25"/>
      <c r="O191" s="25"/>
      <c r="P191" s="89"/>
      <c r="Q191" s="57" t="s">
        <v>48</v>
      </c>
      <c r="R191" s="87"/>
    </row>
    <row r="192" spans="1:18" s="88" customFormat="1" ht="44.25" customHeight="1">
      <c r="A192" s="74">
        <v>4</v>
      </c>
      <c r="B192" s="83" t="s">
        <v>50</v>
      </c>
      <c r="C192" s="40"/>
      <c r="D192" s="13">
        <v>12</v>
      </c>
      <c r="E192" s="25">
        <v>4500</v>
      </c>
      <c r="F192" s="25">
        <v>10000</v>
      </c>
      <c r="G192" s="25"/>
      <c r="H192" s="25"/>
      <c r="I192" s="25"/>
      <c r="J192" s="120">
        <v>7200</v>
      </c>
      <c r="K192" s="25"/>
      <c r="L192" s="25"/>
      <c r="M192" s="25"/>
      <c r="N192" s="25"/>
      <c r="O192" s="25"/>
      <c r="P192" s="89"/>
      <c r="Q192" s="57" t="s">
        <v>48</v>
      </c>
      <c r="R192" s="87"/>
    </row>
    <row r="193" spans="1:18" s="88" customFormat="1" ht="44.25" customHeight="1">
      <c r="A193" s="74">
        <v>5</v>
      </c>
      <c r="B193" s="83" t="s">
        <v>51</v>
      </c>
      <c r="C193" s="40"/>
      <c r="D193" s="13">
        <v>12</v>
      </c>
      <c r="E193" s="25">
        <v>4500</v>
      </c>
      <c r="F193" s="25">
        <v>10000</v>
      </c>
      <c r="G193" s="25"/>
      <c r="H193" s="25"/>
      <c r="I193" s="25"/>
      <c r="J193" s="120">
        <v>7200</v>
      </c>
      <c r="K193" s="25"/>
      <c r="L193" s="25"/>
      <c r="M193" s="25"/>
      <c r="N193" s="25"/>
      <c r="O193" s="25"/>
      <c r="P193" s="89"/>
      <c r="Q193" s="57" t="s">
        <v>48</v>
      </c>
      <c r="R193" s="87"/>
    </row>
    <row r="194" spans="1:18" s="88" customFormat="1" ht="44.25" customHeight="1">
      <c r="A194" s="74">
        <v>6</v>
      </c>
      <c r="B194" s="83" t="s">
        <v>52</v>
      </c>
      <c r="C194" s="40"/>
      <c r="D194" s="13">
        <v>12</v>
      </c>
      <c r="E194" s="25">
        <v>4500</v>
      </c>
      <c r="F194" s="25">
        <v>10000</v>
      </c>
      <c r="G194" s="25"/>
      <c r="H194" s="25"/>
      <c r="I194" s="25"/>
      <c r="J194" s="120">
        <v>7200</v>
      </c>
      <c r="K194" s="25"/>
      <c r="L194" s="25"/>
      <c r="M194" s="25"/>
      <c r="N194" s="25"/>
      <c r="O194" s="25"/>
      <c r="P194" s="89"/>
      <c r="Q194" s="57" t="s">
        <v>48</v>
      </c>
      <c r="R194" s="87"/>
    </row>
    <row r="195" spans="1:18" s="88" customFormat="1" ht="44.25" customHeight="1">
      <c r="A195" s="74">
        <v>7</v>
      </c>
      <c r="B195" s="83" t="s">
        <v>53</v>
      </c>
      <c r="C195" s="40"/>
      <c r="D195" s="13">
        <v>12</v>
      </c>
      <c r="E195" s="25">
        <v>4500</v>
      </c>
      <c r="F195" s="25">
        <v>10000</v>
      </c>
      <c r="G195" s="25"/>
      <c r="H195" s="25"/>
      <c r="I195" s="25"/>
      <c r="J195" s="120">
        <v>7200</v>
      </c>
      <c r="K195" s="25"/>
      <c r="L195" s="25"/>
      <c r="M195" s="25"/>
      <c r="N195" s="25"/>
      <c r="O195" s="25"/>
      <c r="P195" s="89"/>
      <c r="Q195" s="57" t="s">
        <v>48</v>
      </c>
      <c r="R195" s="87"/>
    </row>
    <row r="196" spans="1:18" s="88" customFormat="1" ht="44.25" customHeight="1">
      <c r="A196" s="74">
        <v>8</v>
      </c>
      <c r="B196" s="83" t="s">
        <v>54</v>
      </c>
      <c r="C196" s="40"/>
      <c r="D196" s="13">
        <v>12</v>
      </c>
      <c r="E196" s="25">
        <v>4500</v>
      </c>
      <c r="F196" s="25">
        <v>10000</v>
      </c>
      <c r="G196" s="25"/>
      <c r="H196" s="25"/>
      <c r="I196" s="25"/>
      <c r="J196" s="120">
        <v>7200</v>
      </c>
      <c r="K196" s="25"/>
      <c r="L196" s="25"/>
      <c r="M196" s="25"/>
      <c r="N196" s="25"/>
      <c r="O196" s="25"/>
      <c r="P196" s="89"/>
      <c r="Q196" s="57" t="s">
        <v>48</v>
      </c>
      <c r="R196" s="87"/>
    </row>
    <row r="197" spans="1:18" s="88" customFormat="1" ht="44.25" customHeight="1">
      <c r="A197" s="74">
        <v>9</v>
      </c>
      <c r="B197" s="83" t="s">
        <v>55</v>
      </c>
      <c r="C197" s="40"/>
      <c r="D197" s="13">
        <v>12</v>
      </c>
      <c r="E197" s="25">
        <v>4500</v>
      </c>
      <c r="F197" s="25">
        <v>10000</v>
      </c>
      <c r="G197" s="25"/>
      <c r="H197" s="25"/>
      <c r="I197" s="25"/>
      <c r="J197" s="120">
        <v>7200</v>
      </c>
      <c r="K197" s="25"/>
      <c r="L197" s="25"/>
      <c r="M197" s="25"/>
      <c r="N197" s="25"/>
      <c r="O197" s="25"/>
      <c r="P197" s="89"/>
      <c r="Q197" s="57" t="s">
        <v>48</v>
      </c>
      <c r="R197" s="87"/>
    </row>
    <row r="198" spans="1:18" s="88" customFormat="1" ht="44.25" customHeight="1">
      <c r="A198" s="74">
        <v>10</v>
      </c>
      <c r="B198" s="83" t="s">
        <v>56</v>
      </c>
      <c r="C198" s="40"/>
      <c r="D198" s="13">
        <v>12</v>
      </c>
      <c r="E198" s="25">
        <v>4500</v>
      </c>
      <c r="F198" s="25">
        <v>10000</v>
      </c>
      <c r="G198" s="25"/>
      <c r="H198" s="25"/>
      <c r="I198" s="25"/>
      <c r="J198" s="120">
        <v>7200</v>
      </c>
      <c r="K198" s="25"/>
      <c r="L198" s="25"/>
      <c r="M198" s="25"/>
      <c r="N198" s="25"/>
      <c r="O198" s="25"/>
      <c r="P198" s="89"/>
      <c r="Q198" s="57" t="s">
        <v>48</v>
      </c>
      <c r="R198" s="87"/>
    </row>
    <row r="199" spans="1:18" s="88" customFormat="1" ht="44.25" customHeight="1">
      <c r="A199" s="74">
        <v>11</v>
      </c>
      <c r="B199" s="83" t="s">
        <v>57</v>
      </c>
      <c r="C199" s="40"/>
      <c r="D199" s="13">
        <v>12</v>
      </c>
      <c r="E199" s="25">
        <v>4500</v>
      </c>
      <c r="F199" s="25">
        <v>10000</v>
      </c>
      <c r="G199" s="25"/>
      <c r="H199" s="25"/>
      <c r="I199" s="25"/>
      <c r="J199" s="120">
        <v>7200</v>
      </c>
      <c r="K199" s="25"/>
      <c r="L199" s="25"/>
      <c r="M199" s="25"/>
      <c r="N199" s="25"/>
      <c r="O199" s="25"/>
      <c r="P199" s="89"/>
      <c r="Q199" s="57" t="s">
        <v>48</v>
      </c>
      <c r="R199" s="87"/>
    </row>
    <row r="200" spans="1:18" s="88" customFormat="1" ht="44.25" customHeight="1">
      <c r="A200" s="74">
        <v>12</v>
      </c>
      <c r="B200" s="83" t="s">
        <v>58</v>
      </c>
      <c r="C200" s="40"/>
      <c r="D200" s="13">
        <v>12</v>
      </c>
      <c r="E200" s="25">
        <v>4500</v>
      </c>
      <c r="F200" s="25">
        <v>10000</v>
      </c>
      <c r="G200" s="25"/>
      <c r="H200" s="25"/>
      <c r="I200" s="25"/>
      <c r="J200" s="120">
        <v>7200</v>
      </c>
      <c r="K200" s="25"/>
      <c r="L200" s="25"/>
      <c r="M200" s="25"/>
      <c r="N200" s="25"/>
      <c r="O200" s="25"/>
      <c r="P200" s="89"/>
      <c r="Q200" s="57" t="s">
        <v>48</v>
      </c>
      <c r="R200" s="87"/>
    </row>
    <row r="201" spans="1:18" s="86" customFormat="1" ht="44.25" customHeight="1">
      <c r="A201" s="101" t="s">
        <v>5</v>
      </c>
      <c r="B201" s="102" t="s">
        <v>59</v>
      </c>
      <c r="C201" s="103"/>
      <c r="D201" s="117">
        <v>0</v>
      </c>
      <c r="E201" s="104">
        <v>0</v>
      </c>
      <c r="F201" s="104">
        <v>0</v>
      </c>
      <c r="G201" s="104"/>
      <c r="H201" s="104"/>
      <c r="I201" s="104"/>
      <c r="J201" s="120">
        <v>7200</v>
      </c>
      <c r="K201" s="104"/>
      <c r="L201" s="104"/>
      <c r="M201" s="104"/>
      <c r="N201" s="104"/>
      <c r="O201" s="104"/>
      <c r="P201" s="106"/>
      <c r="Q201" s="105"/>
      <c r="R201" s="107"/>
    </row>
    <row r="202" spans="1:18" s="86" customFormat="1" ht="44.25" customHeight="1">
      <c r="A202" s="101">
        <v>1</v>
      </c>
      <c r="B202" s="102" t="s">
        <v>60</v>
      </c>
      <c r="C202" s="103"/>
      <c r="D202" s="117">
        <v>0</v>
      </c>
      <c r="E202" s="104">
        <v>0</v>
      </c>
      <c r="F202" s="104">
        <v>0</v>
      </c>
      <c r="G202" s="104"/>
      <c r="H202" s="104"/>
      <c r="I202" s="104"/>
      <c r="J202" s="120">
        <v>7200</v>
      </c>
      <c r="K202" s="104"/>
      <c r="L202" s="104"/>
      <c r="M202" s="104"/>
      <c r="N202" s="104"/>
      <c r="O202" s="104"/>
      <c r="P202" s="117"/>
      <c r="Q202" s="105"/>
      <c r="R202" s="85"/>
    </row>
    <row r="203" spans="1:18" s="86" customFormat="1" ht="44.25" customHeight="1">
      <c r="A203" s="74" t="s">
        <v>190</v>
      </c>
      <c r="B203" s="83" t="s">
        <v>61</v>
      </c>
      <c r="C203" s="40"/>
      <c r="D203" s="13">
        <v>10</v>
      </c>
      <c r="E203" s="25">
        <v>4500</v>
      </c>
      <c r="F203" s="25">
        <v>10000</v>
      </c>
      <c r="G203" s="25"/>
      <c r="H203" s="25"/>
      <c r="I203" s="25"/>
      <c r="J203" s="120">
        <v>7200</v>
      </c>
      <c r="K203" s="25"/>
      <c r="L203" s="25"/>
      <c r="M203" s="25"/>
      <c r="N203" s="25"/>
      <c r="O203" s="25"/>
      <c r="P203" s="117"/>
      <c r="Q203" s="57" t="s">
        <v>62</v>
      </c>
      <c r="R203" s="85"/>
    </row>
    <row r="204" spans="1:18" s="86" customFormat="1" ht="44.25" customHeight="1">
      <c r="A204" s="74" t="s">
        <v>197</v>
      </c>
      <c r="B204" s="83" t="s">
        <v>63</v>
      </c>
      <c r="C204" s="40"/>
      <c r="D204" s="13">
        <v>10</v>
      </c>
      <c r="E204" s="25">
        <v>4500</v>
      </c>
      <c r="F204" s="25">
        <v>10000</v>
      </c>
      <c r="G204" s="25"/>
      <c r="H204" s="25"/>
      <c r="I204" s="25"/>
      <c r="J204" s="120">
        <v>7200</v>
      </c>
      <c r="K204" s="25"/>
      <c r="L204" s="25"/>
      <c r="M204" s="25"/>
      <c r="N204" s="25"/>
      <c r="O204" s="25"/>
      <c r="P204" s="90"/>
      <c r="Q204" s="57" t="s">
        <v>62</v>
      </c>
      <c r="R204" s="85"/>
    </row>
    <row r="205" spans="1:18" s="86" customFormat="1" ht="44.25" customHeight="1">
      <c r="A205" s="74" t="s">
        <v>200</v>
      </c>
      <c r="B205" s="83" t="s">
        <v>64</v>
      </c>
      <c r="C205" s="40"/>
      <c r="D205" s="13">
        <v>10</v>
      </c>
      <c r="E205" s="25">
        <v>4500</v>
      </c>
      <c r="F205" s="25">
        <v>10000</v>
      </c>
      <c r="G205" s="25"/>
      <c r="H205" s="25"/>
      <c r="I205" s="25"/>
      <c r="J205" s="120">
        <v>7200</v>
      </c>
      <c r="K205" s="25"/>
      <c r="L205" s="25"/>
      <c r="M205" s="25"/>
      <c r="N205" s="25"/>
      <c r="O205" s="25"/>
      <c r="P205" s="90"/>
      <c r="Q205" s="57" t="s">
        <v>62</v>
      </c>
      <c r="R205" s="85"/>
    </row>
    <row r="206" spans="1:18" s="86" customFormat="1" ht="44.25" customHeight="1">
      <c r="A206" s="74" t="s">
        <v>513</v>
      </c>
      <c r="B206" s="83" t="s">
        <v>65</v>
      </c>
      <c r="C206" s="40"/>
      <c r="D206" s="13">
        <v>10</v>
      </c>
      <c r="E206" s="25">
        <v>4500</v>
      </c>
      <c r="F206" s="25">
        <v>10000</v>
      </c>
      <c r="G206" s="25"/>
      <c r="H206" s="25"/>
      <c r="I206" s="25"/>
      <c r="J206" s="120">
        <v>7200</v>
      </c>
      <c r="K206" s="25"/>
      <c r="L206" s="25"/>
      <c r="M206" s="25"/>
      <c r="N206" s="25"/>
      <c r="O206" s="25"/>
      <c r="P206" s="90"/>
      <c r="Q206" s="57" t="s">
        <v>62</v>
      </c>
      <c r="R206" s="85"/>
    </row>
    <row r="207" spans="1:18" s="86" customFormat="1" ht="44.25" customHeight="1">
      <c r="A207" s="74" t="s">
        <v>514</v>
      </c>
      <c r="B207" s="83" t="s">
        <v>66</v>
      </c>
      <c r="C207" s="40"/>
      <c r="D207" s="13">
        <v>10</v>
      </c>
      <c r="E207" s="25">
        <v>4500</v>
      </c>
      <c r="F207" s="25">
        <v>10000</v>
      </c>
      <c r="G207" s="25"/>
      <c r="H207" s="25"/>
      <c r="I207" s="25"/>
      <c r="J207" s="120">
        <v>7200</v>
      </c>
      <c r="K207" s="25"/>
      <c r="L207" s="25"/>
      <c r="M207" s="25"/>
      <c r="N207" s="25"/>
      <c r="O207" s="25"/>
      <c r="P207" s="90"/>
      <c r="Q207" s="57" t="s">
        <v>62</v>
      </c>
      <c r="R207" s="85"/>
    </row>
    <row r="208" spans="1:18" s="86" customFormat="1" ht="44.25" customHeight="1">
      <c r="A208" s="74" t="s">
        <v>515</v>
      </c>
      <c r="B208" s="83" t="s">
        <v>67</v>
      </c>
      <c r="C208" s="40"/>
      <c r="D208" s="13">
        <v>10</v>
      </c>
      <c r="E208" s="25">
        <v>4500</v>
      </c>
      <c r="F208" s="25">
        <v>10000</v>
      </c>
      <c r="G208" s="25"/>
      <c r="H208" s="25"/>
      <c r="I208" s="25"/>
      <c r="J208" s="120">
        <v>7200</v>
      </c>
      <c r="K208" s="25"/>
      <c r="L208" s="25"/>
      <c r="M208" s="25"/>
      <c r="N208" s="25"/>
      <c r="O208" s="25"/>
      <c r="P208" s="90"/>
      <c r="Q208" s="57" t="s">
        <v>62</v>
      </c>
      <c r="R208" s="85"/>
    </row>
    <row r="209" spans="1:18" s="86" customFormat="1" ht="44.25" customHeight="1">
      <c r="A209" s="101">
        <v>2</v>
      </c>
      <c r="B209" s="102" t="s">
        <v>68</v>
      </c>
      <c r="C209" s="103"/>
      <c r="D209" s="117">
        <v>0</v>
      </c>
      <c r="E209" s="104">
        <v>0</v>
      </c>
      <c r="F209" s="104">
        <v>0</v>
      </c>
      <c r="G209" s="104"/>
      <c r="H209" s="104"/>
      <c r="I209" s="104"/>
      <c r="J209" s="120">
        <v>7200</v>
      </c>
      <c r="K209" s="104"/>
      <c r="L209" s="104"/>
      <c r="M209" s="104"/>
      <c r="N209" s="104"/>
      <c r="O209" s="104"/>
      <c r="P209" s="90"/>
      <c r="Q209" s="105"/>
      <c r="R209" s="85"/>
    </row>
    <row r="210" spans="1:18" s="86" customFormat="1" ht="44.25" customHeight="1">
      <c r="A210" s="74" t="s">
        <v>203</v>
      </c>
      <c r="B210" s="83" t="s">
        <v>69</v>
      </c>
      <c r="C210" s="40"/>
      <c r="D210" s="13">
        <v>10</v>
      </c>
      <c r="E210" s="25">
        <v>4500</v>
      </c>
      <c r="F210" s="25">
        <v>10000</v>
      </c>
      <c r="G210" s="25"/>
      <c r="H210" s="25"/>
      <c r="I210" s="25"/>
      <c r="J210" s="120">
        <v>7200</v>
      </c>
      <c r="K210" s="25"/>
      <c r="L210" s="25"/>
      <c r="M210" s="25"/>
      <c r="N210" s="25"/>
      <c r="O210" s="25"/>
      <c r="P210" s="90"/>
      <c r="Q210" s="57" t="s">
        <v>62</v>
      </c>
      <c r="R210" s="85"/>
    </row>
    <row r="211" spans="1:18" s="86" customFormat="1" ht="44.25" customHeight="1">
      <c r="A211" s="74" t="s">
        <v>209</v>
      </c>
      <c r="B211" s="83" t="s">
        <v>70</v>
      </c>
      <c r="C211" s="40"/>
      <c r="D211" s="13">
        <v>10</v>
      </c>
      <c r="E211" s="25">
        <v>4500</v>
      </c>
      <c r="F211" s="25">
        <v>10000</v>
      </c>
      <c r="G211" s="25"/>
      <c r="H211" s="25"/>
      <c r="I211" s="25"/>
      <c r="J211" s="120">
        <v>7200</v>
      </c>
      <c r="K211" s="25"/>
      <c r="L211" s="25"/>
      <c r="M211" s="25"/>
      <c r="N211" s="25"/>
      <c r="O211" s="25"/>
      <c r="P211" s="90"/>
      <c r="Q211" s="57" t="s">
        <v>62</v>
      </c>
      <c r="R211" s="85"/>
    </row>
    <row r="212" spans="1:18" s="86" customFormat="1" ht="44.25" customHeight="1">
      <c r="A212" s="74" t="s">
        <v>212</v>
      </c>
      <c r="B212" s="83" t="s">
        <v>71</v>
      </c>
      <c r="C212" s="40"/>
      <c r="D212" s="13">
        <v>10</v>
      </c>
      <c r="E212" s="25">
        <v>4500</v>
      </c>
      <c r="F212" s="25">
        <v>10000</v>
      </c>
      <c r="G212" s="25"/>
      <c r="H212" s="25"/>
      <c r="I212" s="25"/>
      <c r="J212" s="120">
        <v>7200</v>
      </c>
      <c r="K212" s="25"/>
      <c r="L212" s="25"/>
      <c r="M212" s="25"/>
      <c r="N212" s="25"/>
      <c r="O212" s="25"/>
      <c r="P212" s="90"/>
      <c r="Q212" s="57" t="s">
        <v>62</v>
      </c>
      <c r="R212" s="85"/>
    </row>
    <row r="213" spans="1:18" s="93" customFormat="1" ht="44.25" customHeight="1">
      <c r="A213" s="101">
        <v>3</v>
      </c>
      <c r="B213" s="102" t="s">
        <v>72</v>
      </c>
      <c r="C213" s="103"/>
      <c r="D213" s="117">
        <v>0</v>
      </c>
      <c r="E213" s="104">
        <v>0</v>
      </c>
      <c r="F213" s="104">
        <v>0</v>
      </c>
      <c r="G213" s="104"/>
      <c r="H213" s="104"/>
      <c r="I213" s="104"/>
      <c r="J213" s="120">
        <v>7200</v>
      </c>
      <c r="K213" s="104"/>
      <c r="L213" s="104"/>
      <c r="M213" s="104"/>
      <c r="N213" s="104"/>
      <c r="O213" s="104"/>
      <c r="P213" s="91"/>
      <c r="Q213" s="105"/>
      <c r="R213" s="92"/>
    </row>
    <row r="214" spans="1:18" s="93" customFormat="1" ht="44.25" customHeight="1">
      <c r="A214" s="74" t="s">
        <v>220</v>
      </c>
      <c r="B214" s="83" t="s">
        <v>73</v>
      </c>
      <c r="C214" s="40"/>
      <c r="D214" s="13">
        <v>10</v>
      </c>
      <c r="E214" s="25">
        <v>4500</v>
      </c>
      <c r="F214" s="25">
        <v>10000</v>
      </c>
      <c r="G214" s="25"/>
      <c r="H214" s="25"/>
      <c r="I214" s="25"/>
      <c r="J214" s="120">
        <v>7200</v>
      </c>
      <c r="K214" s="25"/>
      <c r="L214" s="25"/>
      <c r="M214" s="25"/>
      <c r="N214" s="25"/>
      <c r="O214" s="25"/>
      <c r="P214" s="91"/>
      <c r="Q214" s="57" t="s">
        <v>62</v>
      </c>
      <c r="R214" s="92"/>
    </row>
    <row r="215" spans="1:18" s="93" customFormat="1" ht="44.25" customHeight="1">
      <c r="A215" s="74" t="s">
        <v>224</v>
      </c>
      <c r="B215" s="83" t="s">
        <v>74</v>
      </c>
      <c r="C215" s="40"/>
      <c r="D215" s="13">
        <v>10</v>
      </c>
      <c r="E215" s="25">
        <v>4500</v>
      </c>
      <c r="F215" s="25">
        <v>10000</v>
      </c>
      <c r="G215" s="25"/>
      <c r="H215" s="25"/>
      <c r="I215" s="25"/>
      <c r="J215" s="120">
        <v>7200</v>
      </c>
      <c r="K215" s="25"/>
      <c r="L215" s="25"/>
      <c r="M215" s="25"/>
      <c r="N215" s="25"/>
      <c r="O215" s="25"/>
      <c r="P215" s="91"/>
      <c r="Q215" s="57" t="s">
        <v>62</v>
      </c>
      <c r="R215" s="92"/>
    </row>
    <row r="216" spans="1:18" s="93" customFormat="1" ht="44.25" customHeight="1">
      <c r="A216" s="74" t="s">
        <v>230</v>
      </c>
      <c r="B216" s="83" t="s">
        <v>75</v>
      </c>
      <c r="C216" s="40"/>
      <c r="D216" s="13">
        <v>10</v>
      </c>
      <c r="E216" s="25">
        <v>4500</v>
      </c>
      <c r="F216" s="25">
        <v>10000</v>
      </c>
      <c r="G216" s="25"/>
      <c r="H216" s="25"/>
      <c r="I216" s="25"/>
      <c r="J216" s="120">
        <v>7200</v>
      </c>
      <c r="K216" s="25"/>
      <c r="L216" s="25"/>
      <c r="M216" s="25"/>
      <c r="N216" s="25"/>
      <c r="O216" s="25"/>
      <c r="P216" s="91"/>
      <c r="Q216" s="57" t="s">
        <v>62</v>
      </c>
      <c r="R216" s="92"/>
    </row>
    <row r="217" spans="1:18" s="93" customFormat="1" ht="44.25" customHeight="1">
      <c r="A217" s="74" t="s">
        <v>232</v>
      </c>
      <c r="B217" s="83" t="s">
        <v>76</v>
      </c>
      <c r="C217" s="40"/>
      <c r="D217" s="13">
        <v>10</v>
      </c>
      <c r="E217" s="25">
        <v>4500</v>
      </c>
      <c r="F217" s="25">
        <v>10000</v>
      </c>
      <c r="G217" s="25"/>
      <c r="H217" s="25"/>
      <c r="I217" s="25"/>
      <c r="J217" s="120">
        <v>7200</v>
      </c>
      <c r="K217" s="25"/>
      <c r="L217" s="25"/>
      <c r="M217" s="25"/>
      <c r="N217" s="25"/>
      <c r="O217" s="25"/>
      <c r="P217" s="91"/>
      <c r="Q217" s="57" t="s">
        <v>62</v>
      </c>
      <c r="R217" s="92"/>
    </row>
    <row r="218" spans="1:18" s="93" customFormat="1" ht="44.25" customHeight="1">
      <c r="A218" s="74" t="s">
        <v>238</v>
      </c>
      <c r="B218" s="83" t="s">
        <v>77</v>
      </c>
      <c r="C218" s="40"/>
      <c r="D218" s="13">
        <v>10</v>
      </c>
      <c r="E218" s="25">
        <v>4500</v>
      </c>
      <c r="F218" s="25">
        <v>10000</v>
      </c>
      <c r="G218" s="25"/>
      <c r="H218" s="25"/>
      <c r="I218" s="25"/>
      <c r="J218" s="120">
        <v>7200</v>
      </c>
      <c r="K218" s="25"/>
      <c r="L218" s="25"/>
      <c r="M218" s="25"/>
      <c r="N218" s="25"/>
      <c r="O218" s="25"/>
      <c r="P218" s="91"/>
      <c r="Q218" s="57" t="s">
        <v>62</v>
      </c>
      <c r="R218" s="92"/>
    </row>
    <row r="219" spans="1:18" s="86" customFormat="1" ht="44.25" customHeight="1">
      <c r="A219" s="101">
        <v>4</v>
      </c>
      <c r="B219" s="102" t="s">
        <v>78</v>
      </c>
      <c r="C219" s="103"/>
      <c r="D219" s="117">
        <v>0</v>
      </c>
      <c r="E219" s="104">
        <v>0</v>
      </c>
      <c r="F219" s="104">
        <v>0</v>
      </c>
      <c r="G219" s="104"/>
      <c r="H219" s="104"/>
      <c r="I219" s="104"/>
      <c r="J219" s="120">
        <v>7200</v>
      </c>
      <c r="K219" s="104"/>
      <c r="L219" s="104"/>
      <c r="M219" s="104"/>
      <c r="N219" s="104"/>
      <c r="O219" s="104"/>
      <c r="P219" s="90"/>
      <c r="Q219" s="105"/>
      <c r="R219" s="85"/>
    </row>
    <row r="220" spans="1:18" s="86" customFormat="1" ht="44.25" customHeight="1">
      <c r="A220" s="74" t="s">
        <v>241</v>
      </c>
      <c r="B220" s="83" t="s">
        <v>79</v>
      </c>
      <c r="C220" s="40"/>
      <c r="D220" s="13">
        <v>10</v>
      </c>
      <c r="E220" s="25">
        <v>4500</v>
      </c>
      <c r="F220" s="25">
        <v>10000</v>
      </c>
      <c r="G220" s="25"/>
      <c r="H220" s="25"/>
      <c r="I220" s="25"/>
      <c r="J220" s="120">
        <v>7200</v>
      </c>
      <c r="K220" s="25"/>
      <c r="L220" s="25"/>
      <c r="M220" s="25"/>
      <c r="N220" s="25"/>
      <c r="O220" s="25"/>
      <c r="P220" s="90"/>
      <c r="Q220" s="57" t="s">
        <v>62</v>
      </c>
      <c r="R220" s="85"/>
    </row>
    <row r="221" spans="1:18" s="86" customFormat="1" ht="44.25" customHeight="1">
      <c r="A221" s="74" t="s">
        <v>245</v>
      </c>
      <c r="B221" s="83" t="s">
        <v>80</v>
      </c>
      <c r="C221" s="40"/>
      <c r="D221" s="13">
        <v>10</v>
      </c>
      <c r="E221" s="25">
        <v>4500</v>
      </c>
      <c r="F221" s="25">
        <v>10000</v>
      </c>
      <c r="G221" s="25"/>
      <c r="H221" s="25"/>
      <c r="I221" s="25"/>
      <c r="J221" s="120">
        <v>7200</v>
      </c>
      <c r="K221" s="25"/>
      <c r="L221" s="25"/>
      <c r="M221" s="25"/>
      <c r="N221" s="25"/>
      <c r="O221" s="25"/>
      <c r="P221" s="90"/>
      <c r="Q221" s="57" t="s">
        <v>62</v>
      </c>
      <c r="R221" s="85"/>
    </row>
    <row r="222" spans="1:18" s="86" customFormat="1" ht="44.25" customHeight="1">
      <c r="A222" s="74" t="s">
        <v>248</v>
      </c>
      <c r="B222" s="83" t="s">
        <v>81</v>
      </c>
      <c r="C222" s="40"/>
      <c r="D222" s="13">
        <v>10</v>
      </c>
      <c r="E222" s="25">
        <v>4500</v>
      </c>
      <c r="F222" s="25">
        <v>10000</v>
      </c>
      <c r="G222" s="25"/>
      <c r="H222" s="25"/>
      <c r="I222" s="25"/>
      <c r="J222" s="120">
        <v>7200</v>
      </c>
      <c r="K222" s="25"/>
      <c r="L222" s="25"/>
      <c r="M222" s="25"/>
      <c r="N222" s="25"/>
      <c r="O222" s="25"/>
      <c r="P222" s="90"/>
      <c r="Q222" s="57" t="s">
        <v>62</v>
      </c>
      <c r="R222" s="85"/>
    </row>
    <row r="223" spans="1:18" s="86" customFormat="1" ht="44.25" customHeight="1">
      <c r="A223" s="74" t="s">
        <v>251</v>
      </c>
      <c r="B223" s="83" t="s">
        <v>82</v>
      </c>
      <c r="C223" s="40"/>
      <c r="D223" s="13">
        <v>10</v>
      </c>
      <c r="E223" s="25">
        <v>4500</v>
      </c>
      <c r="F223" s="25">
        <v>10000</v>
      </c>
      <c r="G223" s="25"/>
      <c r="H223" s="25"/>
      <c r="I223" s="25"/>
      <c r="J223" s="120">
        <v>7200</v>
      </c>
      <c r="K223" s="25"/>
      <c r="L223" s="25"/>
      <c r="M223" s="25"/>
      <c r="N223" s="25"/>
      <c r="O223" s="25"/>
      <c r="P223" s="90"/>
      <c r="Q223" s="57" t="s">
        <v>62</v>
      </c>
      <c r="R223" s="85"/>
    </row>
    <row r="224" spans="1:18" s="86" customFormat="1" ht="44.25" customHeight="1">
      <c r="A224" s="74" t="s">
        <v>516</v>
      </c>
      <c r="B224" s="83" t="s">
        <v>83</v>
      </c>
      <c r="C224" s="40"/>
      <c r="D224" s="13">
        <v>10</v>
      </c>
      <c r="E224" s="25">
        <v>4500</v>
      </c>
      <c r="F224" s="25">
        <v>10000</v>
      </c>
      <c r="G224" s="25"/>
      <c r="H224" s="25"/>
      <c r="I224" s="25"/>
      <c r="J224" s="120">
        <v>7200</v>
      </c>
      <c r="K224" s="25"/>
      <c r="L224" s="25"/>
      <c r="M224" s="25"/>
      <c r="N224" s="25"/>
      <c r="O224" s="25"/>
      <c r="P224" s="90"/>
      <c r="Q224" s="57" t="s">
        <v>62</v>
      </c>
      <c r="R224" s="85"/>
    </row>
    <row r="225" spans="1:18" s="86" customFormat="1" ht="44.25" customHeight="1">
      <c r="A225" s="74" t="s">
        <v>517</v>
      </c>
      <c r="B225" s="83" t="s">
        <v>84</v>
      </c>
      <c r="C225" s="40"/>
      <c r="D225" s="13">
        <v>10</v>
      </c>
      <c r="E225" s="25">
        <v>4500</v>
      </c>
      <c r="F225" s="25">
        <v>10000</v>
      </c>
      <c r="G225" s="25"/>
      <c r="H225" s="25"/>
      <c r="I225" s="25"/>
      <c r="J225" s="120">
        <v>7200</v>
      </c>
      <c r="K225" s="25"/>
      <c r="L225" s="25"/>
      <c r="M225" s="25"/>
      <c r="N225" s="25"/>
      <c r="O225" s="25"/>
      <c r="P225" s="90"/>
      <c r="Q225" s="57" t="s">
        <v>62</v>
      </c>
      <c r="R225" s="85"/>
    </row>
    <row r="226" spans="1:18" s="86" customFormat="1" ht="44.25" customHeight="1">
      <c r="A226" s="74" t="s">
        <v>518</v>
      </c>
      <c r="B226" s="83" t="s">
        <v>85</v>
      </c>
      <c r="C226" s="40"/>
      <c r="D226" s="13">
        <v>10</v>
      </c>
      <c r="E226" s="25">
        <v>4500</v>
      </c>
      <c r="F226" s="25">
        <v>10000</v>
      </c>
      <c r="G226" s="25"/>
      <c r="H226" s="25"/>
      <c r="I226" s="25"/>
      <c r="J226" s="120">
        <v>7200</v>
      </c>
      <c r="K226" s="25"/>
      <c r="L226" s="25"/>
      <c r="M226" s="25"/>
      <c r="N226" s="25"/>
      <c r="O226" s="25"/>
      <c r="P226" s="90"/>
      <c r="Q226" s="57" t="s">
        <v>62</v>
      </c>
      <c r="R226" s="85"/>
    </row>
    <row r="227" spans="1:18" s="93" customFormat="1" ht="44.25" customHeight="1">
      <c r="A227" s="101">
        <v>5</v>
      </c>
      <c r="B227" s="102" t="s">
        <v>86</v>
      </c>
      <c r="C227" s="103"/>
      <c r="D227" s="117">
        <v>0</v>
      </c>
      <c r="E227" s="104">
        <v>0</v>
      </c>
      <c r="F227" s="104">
        <v>0</v>
      </c>
      <c r="G227" s="104"/>
      <c r="H227" s="104"/>
      <c r="I227" s="104"/>
      <c r="J227" s="120">
        <v>7200</v>
      </c>
      <c r="K227" s="104"/>
      <c r="L227" s="104"/>
      <c r="M227" s="104"/>
      <c r="N227" s="104"/>
      <c r="O227" s="104"/>
      <c r="P227" s="91"/>
      <c r="Q227" s="105"/>
      <c r="R227" s="92"/>
    </row>
    <row r="228" spans="1:18" s="93" customFormat="1" ht="44.25" customHeight="1">
      <c r="A228" s="74" t="s">
        <v>255</v>
      </c>
      <c r="B228" s="83" t="s">
        <v>87</v>
      </c>
      <c r="C228" s="40"/>
      <c r="D228" s="13">
        <v>10</v>
      </c>
      <c r="E228" s="25">
        <v>4500</v>
      </c>
      <c r="F228" s="25">
        <v>10000</v>
      </c>
      <c r="G228" s="25"/>
      <c r="H228" s="25"/>
      <c r="I228" s="25"/>
      <c r="J228" s="120">
        <v>7200</v>
      </c>
      <c r="K228" s="25"/>
      <c r="L228" s="25"/>
      <c r="M228" s="25"/>
      <c r="N228" s="25"/>
      <c r="O228" s="25"/>
      <c r="P228" s="91"/>
      <c r="Q228" s="57" t="s">
        <v>62</v>
      </c>
      <c r="R228" s="92"/>
    </row>
    <row r="229" spans="1:18" s="93" customFormat="1" ht="44.25" customHeight="1">
      <c r="A229" s="74" t="s">
        <v>258</v>
      </c>
      <c r="B229" s="83" t="s">
        <v>88</v>
      </c>
      <c r="C229" s="40"/>
      <c r="D229" s="13">
        <v>10</v>
      </c>
      <c r="E229" s="25">
        <v>4500</v>
      </c>
      <c r="F229" s="25">
        <v>10000</v>
      </c>
      <c r="G229" s="25"/>
      <c r="H229" s="25"/>
      <c r="I229" s="25"/>
      <c r="J229" s="120">
        <v>7200</v>
      </c>
      <c r="K229" s="25"/>
      <c r="L229" s="25"/>
      <c r="M229" s="25"/>
      <c r="N229" s="25"/>
      <c r="O229" s="25"/>
      <c r="P229" s="91"/>
      <c r="Q229" s="57" t="s">
        <v>62</v>
      </c>
      <c r="R229" s="92"/>
    </row>
    <row r="230" spans="1:18" s="93" customFormat="1" ht="44.25" customHeight="1">
      <c r="A230" s="74" t="s">
        <v>519</v>
      </c>
      <c r="B230" s="83" t="s">
        <v>89</v>
      </c>
      <c r="C230" s="40"/>
      <c r="D230" s="13">
        <v>10</v>
      </c>
      <c r="E230" s="25">
        <v>4500</v>
      </c>
      <c r="F230" s="25">
        <v>10000</v>
      </c>
      <c r="G230" s="25"/>
      <c r="H230" s="25"/>
      <c r="I230" s="25"/>
      <c r="J230" s="120">
        <v>7200</v>
      </c>
      <c r="K230" s="25"/>
      <c r="L230" s="25"/>
      <c r="M230" s="25"/>
      <c r="N230" s="25"/>
      <c r="O230" s="25"/>
      <c r="P230" s="91"/>
      <c r="Q230" s="57" t="s">
        <v>62</v>
      </c>
      <c r="R230" s="92"/>
    </row>
    <row r="231" spans="1:18" s="93" customFormat="1" ht="44.25" customHeight="1">
      <c r="A231" s="74" t="s">
        <v>520</v>
      </c>
      <c r="B231" s="83" t="s">
        <v>90</v>
      </c>
      <c r="C231" s="40"/>
      <c r="D231" s="13">
        <v>10</v>
      </c>
      <c r="E231" s="25">
        <v>4500</v>
      </c>
      <c r="F231" s="25">
        <v>10000</v>
      </c>
      <c r="G231" s="25"/>
      <c r="H231" s="25"/>
      <c r="I231" s="25"/>
      <c r="J231" s="120">
        <v>7200</v>
      </c>
      <c r="K231" s="25"/>
      <c r="L231" s="25"/>
      <c r="M231" s="25"/>
      <c r="N231" s="25"/>
      <c r="O231" s="25"/>
      <c r="P231" s="91"/>
      <c r="Q231" s="57" t="s">
        <v>62</v>
      </c>
      <c r="R231" s="92"/>
    </row>
    <row r="232" spans="1:18" s="93" customFormat="1" ht="44.25" customHeight="1">
      <c r="A232" s="74" t="s">
        <v>521</v>
      </c>
      <c r="B232" s="83" t="s">
        <v>91</v>
      </c>
      <c r="C232" s="40"/>
      <c r="D232" s="13">
        <v>10</v>
      </c>
      <c r="E232" s="25">
        <v>4500</v>
      </c>
      <c r="F232" s="25">
        <v>10000</v>
      </c>
      <c r="G232" s="25"/>
      <c r="H232" s="25"/>
      <c r="I232" s="25"/>
      <c r="J232" s="120">
        <v>7200</v>
      </c>
      <c r="K232" s="25"/>
      <c r="L232" s="25"/>
      <c r="M232" s="25"/>
      <c r="N232" s="25"/>
      <c r="O232" s="25"/>
      <c r="P232" s="91"/>
      <c r="Q232" s="57" t="s">
        <v>62</v>
      </c>
      <c r="R232" s="92"/>
    </row>
    <row r="233" spans="1:18" s="93" customFormat="1" ht="44.25" customHeight="1">
      <c r="A233" s="74" t="s">
        <v>522</v>
      </c>
      <c r="B233" s="83" t="s">
        <v>92</v>
      </c>
      <c r="C233" s="40"/>
      <c r="D233" s="13">
        <v>10</v>
      </c>
      <c r="E233" s="25">
        <v>4500</v>
      </c>
      <c r="F233" s="25">
        <v>10000</v>
      </c>
      <c r="G233" s="25"/>
      <c r="H233" s="25"/>
      <c r="I233" s="25"/>
      <c r="J233" s="120">
        <v>7200</v>
      </c>
      <c r="K233" s="25"/>
      <c r="L233" s="25"/>
      <c r="M233" s="25"/>
      <c r="N233" s="25"/>
      <c r="O233" s="25"/>
      <c r="P233" s="91"/>
      <c r="Q233" s="57" t="s">
        <v>62</v>
      </c>
      <c r="R233" s="92"/>
    </row>
    <row r="234" spans="1:18" s="93" customFormat="1" ht="44.25" customHeight="1">
      <c r="A234" s="74" t="s">
        <v>523</v>
      </c>
      <c r="B234" s="83" t="s">
        <v>93</v>
      </c>
      <c r="C234" s="40"/>
      <c r="D234" s="13">
        <v>10</v>
      </c>
      <c r="E234" s="25">
        <v>4500</v>
      </c>
      <c r="F234" s="25">
        <v>10000</v>
      </c>
      <c r="G234" s="25"/>
      <c r="H234" s="25"/>
      <c r="I234" s="25"/>
      <c r="J234" s="120">
        <v>7200</v>
      </c>
      <c r="K234" s="25"/>
      <c r="L234" s="25"/>
      <c r="M234" s="25"/>
      <c r="N234" s="25"/>
      <c r="O234" s="25"/>
      <c r="P234" s="91"/>
      <c r="Q234" s="57" t="s">
        <v>62</v>
      </c>
      <c r="R234" s="92"/>
    </row>
    <row r="235" spans="1:18" s="93" customFormat="1" ht="44.25" customHeight="1">
      <c r="A235" s="74" t="s">
        <v>524</v>
      </c>
      <c r="B235" s="83" t="s">
        <v>88</v>
      </c>
      <c r="C235" s="40"/>
      <c r="D235" s="13">
        <v>10</v>
      </c>
      <c r="E235" s="25">
        <v>4500</v>
      </c>
      <c r="F235" s="25">
        <v>10000</v>
      </c>
      <c r="G235" s="25"/>
      <c r="H235" s="25"/>
      <c r="I235" s="25"/>
      <c r="J235" s="120">
        <v>7200</v>
      </c>
      <c r="K235" s="25"/>
      <c r="L235" s="25"/>
      <c r="M235" s="25"/>
      <c r="N235" s="25"/>
      <c r="O235" s="25"/>
      <c r="P235" s="91"/>
      <c r="Q235" s="57" t="s">
        <v>62</v>
      </c>
      <c r="R235" s="92"/>
    </row>
    <row r="236" spans="1:18" s="86" customFormat="1" ht="44.25" customHeight="1">
      <c r="A236" s="101">
        <v>6</v>
      </c>
      <c r="B236" s="102" t="s">
        <v>94</v>
      </c>
      <c r="C236" s="103"/>
      <c r="D236" s="117">
        <v>0</v>
      </c>
      <c r="E236" s="104">
        <v>0</v>
      </c>
      <c r="F236" s="104">
        <v>0</v>
      </c>
      <c r="G236" s="104"/>
      <c r="H236" s="104"/>
      <c r="I236" s="104"/>
      <c r="J236" s="120">
        <v>7200</v>
      </c>
      <c r="K236" s="104"/>
      <c r="L236" s="104"/>
      <c r="M236" s="104"/>
      <c r="N236" s="104"/>
      <c r="O236" s="104"/>
      <c r="P236" s="90"/>
      <c r="Q236" s="105"/>
      <c r="R236" s="85"/>
    </row>
    <row r="237" spans="1:18" s="86" customFormat="1" ht="44.25" customHeight="1">
      <c r="A237" s="74" t="s">
        <v>261</v>
      </c>
      <c r="B237" s="83" t="s">
        <v>95</v>
      </c>
      <c r="C237" s="40"/>
      <c r="D237" s="13">
        <v>10</v>
      </c>
      <c r="E237" s="25">
        <v>4500</v>
      </c>
      <c r="F237" s="25">
        <v>10000</v>
      </c>
      <c r="G237" s="25"/>
      <c r="H237" s="25"/>
      <c r="I237" s="25"/>
      <c r="J237" s="120">
        <v>7200</v>
      </c>
      <c r="K237" s="25"/>
      <c r="L237" s="25"/>
      <c r="M237" s="25"/>
      <c r="N237" s="25"/>
      <c r="O237" s="25"/>
      <c r="P237" s="90"/>
      <c r="Q237" s="57" t="s">
        <v>62</v>
      </c>
      <c r="R237" s="85"/>
    </row>
    <row r="238" spans="1:18" s="86" customFormat="1" ht="44.25" customHeight="1">
      <c r="A238" s="74" t="s">
        <v>264</v>
      </c>
      <c r="B238" s="83" t="s">
        <v>96</v>
      </c>
      <c r="C238" s="40"/>
      <c r="D238" s="13">
        <v>10</v>
      </c>
      <c r="E238" s="25">
        <v>4500</v>
      </c>
      <c r="F238" s="25">
        <v>10000</v>
      </c>
      <c r="G238" s="25"/>
      <c r="H238" s="25"/>
      <c r="I238" s="25"/>
      <c r="J238" s="120">
        <v>7200</v>
      </c>
      <c r="K238" s="25"/>
      <c r="L238" s="25"/>
      <c r="M238" s="25"/>
      <c r="N238" s="25"/>
      <c r="O238" s="25"/>
      <c r="P238" s="90"/>
      <c r="Q238" s="57" t="s">
        <v>62</v>
      </c>
      <c r="R238" s="85"/>
    </row>
    <row r="239" spans="1:18" s="86" customFormat="1" ht="44.25" customHeight="1">
      <c r="A239" s="74" t="s">
        <v>525</v>
      </c>
      <c r="B239" s="83" t="s">
        <v>97</v>
      </c>
      <c r="C239" s="40"/>
      <c r="D239" s="13">
        <v>10</v>
      </c>
      <c r="E239" s="25">
        <v>4500</v>
      </c>
      <c r="F239" s="25">
        <v>10000</v>
      </c>
      <c r="G239" s="25"/>
      <c r="H239" s="25"/>
      <c r="I239" s="25"/>
      <c r="J239" s="120">
        <v>7200</v>
      </c>
      <c r="K239" s="25"/>
      <c r="L239" s="25"/>
      <c r="M239" s="25"/>
      <c r="N239" s="25"/>
      <c r="O239" s="25"/>
      <c r="P239" s="90"/>
      <c r="Q239" s="57" t="s">
        <v>62</v>
      </c>
      <c r="R239" s="85"/>
    </row>
    <row r="240" spans="1:18" s="86" customFormat="1" ht="44.25" customHeight="1">
      <c r="A240" s="74" t="s">
        <v>526</v>
      </c>
      <c r="B240" s="83" t="s">
        <v>98</v>
      </c>
      <c r="C240" s="40"/>
      <c r="D240" s="13">
        <v>10</v>
      </c>
      <c r="E240" s="25">
        <v>4500</v>
      </c>
      <c r="F240" s="25">
        <v>10000</v>
      </c>
      <c r="G240" s="25"/>
      <c r="H240" s="25"/>
      <c r="I240" s="25"/>
      <c r="J240" s="120">
        <v>7200</v>
      </c>
      <c r="K240" s="25"/>
      <c r="L240" s="25"/>
      <c r="M240" s="25"/>
      <c r="N240" s="25"/>
      <c r="O240" s="25"/>
      <c r="P240" s="90"/>
      <c r="Q240" s="57" t="s">
        <v>62</v>
      </c>
      <c r="R240" s="85"/>
    </row>
    <row r="241" spans="1:18" s="86" customFormat="1" ht="44.25" customHeight="1">
      <c r="A241" s="74" t="s">
        <v>527</v>
      </c>
      <c r="B241" s="83" t="s">
        <v>99</v>
      </c>
      <c r="C241" s="40"/>
      <c r="D241" s="13">
        <v>10</v>
      </c>
      <c r="E241" s="25">
        <v>4500</v>
      </c>
      <c r="F241" s="25">
        <v>10000</v>
      </c>
      <c r="G241" s="25"/>
      <c r="H241" s="25"/>
      <c r="I241" s="25"/>
      <c r="J241" s="120">
        <v>7200</v>
      </c>
      <c r="K241" s="25"/>
      <c r="L241" s="25"/>
      <c r="M241" s="25"/>
      <c r="N241" s="25"/>
      <c r="O241" s="25"/>
      <c r="P241" s="90"/>
      <c r="Q241" s="57" t="s">
        <v>62</v>
      </c>
      <c r="R241" s="85"/>
    </row>
    <row r="242" spans="1:18" s="86" customFormat="1" ht="44.25" customHeight="1">
      <c r="A242" s="74" t="s">
        <v>528</v>
      </c>
      <c r="B242" s="83" t="s">
        <v>100</v>
      </c>
      <c r="C242" s="40"/>
      <c r="D242" s="13">
        <v>10</v>
      </c>
      <c r="E242" s="25">
        <v>4500</v>
      </c>
      <c r="F242" s="25">
        <v>10000</v>
      </c>
      <c r="G242" s="25"/>
      <c r="H242" s="25"/>
      <c r="I242" s="25"/>
      <c r="J242" s="120">
        <v>7200</v>
      </c>
      <c r="K242" s="25"/>
      <c r="L242" s="25"/>
      <c r="M242" s="25"/>
      <c r="N242" s="25"/>
      <c r="O242" s="25"/>
      <c r="P242" s="90"/>
      <c r="Q242" s="57" t="s">
        <v>62</v>
      </c>
      <c r="R242" s="85"/>
    </row>
    <row r="243" spans="1:18" s="86" customFormat="1" ht="44.25" customHeight="1">
      <c r="A243" s="74" t="s">
        <v>529</v>
      </c>
      <c r="B243" s="83" t="s">
        <v>101</v>
      </c>
      <c r="C243" s="40"/>
      <c r="D243" s="13">
        <v>10</v>
      </c>
      <c r="E243" s="25">
        <v>4500</v>
      </c>
      <c r="F243" s="25">
        <v>10000</v>
      </c>
      <c r="G243" s="25"/>
      <c r="H243" s="25"/>
      <c r="I243" s="25"/>
      <c r="J243" s="120">
        <v>7200</v>
      </c>
      <c r="K243" s="25"/>
      <c r="L243" s="25"/>
      <c r="M243" s="25"/>
      <c r="N243" s="25"/>
      <c r="O243" s="25"/>
      <c r="P243" s="90"/>
      <c r="Q243" s="57" t="s">
        <v>62</v>
      </c>
      <c r="R243" s="85"/>
    </row>
    <row r="244" spans="1:18" s="86" customFormat="1" ht="44.25" customHeight="1">
      <c r="A244" s="74" t="s">
        <v>530</v>
      </c>
      <c r="B244" s="83" t="s">
        <v>102</v>
      </c>
      <c r="C244" s="40"/>
      <c r="D244" s="13">
        <v>10</v>
      </c>
      <c r="E244" s="25">
        <v>4500</v>
      </c>
      <c r="F244" s="25">
        <v>10000</v>
      </c>
      <c r="G244" s="25"/>
      <c r="H244" s="25"/>
      <c r="I244" s="25"/>
      <c r="J244" s="120">
        <v>7200</v>
      </c>
      <c r="K244" s="25"/>
      <c r="L244" s="25"/>
      <c r="M244" s="25"/>
      <c r="N244" s="25"/>
      <c r="O244" s="25"/>
      <c r="P244" s="90"/>
      <c r="Q244" s="57" t="s">
        <v>62</v>
      </c>
      <c r="R244" s="85"/>
    </row>
    <row r="245" spans="1:18" s="86" customFormat="1" ht="44.25" customHeight="1">
      <c r="A245" s="74" t="s">
        <v>531</v>
      </c>
      <c r="B245" s="83" t="s">
        <v>103</v>
      </c>
      <c r="C245" s="40"/>
      <c r="D245" s="13">
        <v>10</v>
      </c>
      <c r="E245" s="25">
        <v>4500</v>
      </c>
      <c r="F245" s="25">
        <v>10000</v>
      </c>
      <c r="G245" s="25"/>
      <c r="H245" s="25"/>
      <c r="I245" s="25"/>
      <c r="J245" s="120">
        <v>7200</v>
      </c>
      <c r="K245" s="25"/>
      <c r="L245" s="25"/>
      <c r="M245" s="25"/>
      <c r="N245" s="25"/>
      <c r="O245" s="25"/>
      <c r="P245" s="90"/>
      <c r="Q245" s="57" t="s">
        <v>62</v>
      </c>
      <c r="R245" s="85"/>
    </row>
    <row r="246" spans="1:18" s="86" customFormat="1" ht="44.25" customHeight="1">
      <c r="A246" s="101">
        <v>7</v>
      </c>
      <c r="B246" s="102" t="s">
        <v>104</v>
      </c>
      <c r="C246" s="103"/>
      <c r="D246" s="117">
        <v>0</v>
      </c>
      <c r="E246" s="104">
        <v>0</v>
      </c>
      <c r="F246" s="104">
        <v>0</v>
      </c>
      <c r="G246" s="104"/>
      <c r="H246" s="104"/>
      <c r="I246" s="104"/>
      <c r="J246" s="120">
        <v>7200</v>
      </c>
      <c r="K246" s="104"/>
      <c r="L246" s="104"/>
      <c r="M246" s="104"/>
      <c r="N246" s="104"/>
      <c r="O246" s="104"/>
      <c r="P246" s="90"/>
      <c r="Q246" s="105"/>
      <c r="R246" s="85"/>
    </row>
    <row r="247" spans="1:18" s="86" customFormat="1" ht="44.25" customHeight="1">
      <c r="A247" s="74" t="s">
        <v>267</v>
      </c>
      <c r="B247" s="83" t="s">
        <v>105</v>
      </c>
      <c r="C247" s="40"/>
      <c r="D247" s="13">
        <v>10</v>
      </c>
      <c r="E247" s="25">
        <v>4500</v>
      </c>
      <c r="F247" s="25">
        <v>10000</v>
      </c>
      <c r="G247" s="25"/>
      <c r="H247" s="25"/>
      <c r="I247" s="25"/>
      <c r="J247" s="120">
        <v>7200</v>
      </c>
      <c r="K247" s="25"/>
      <c r="L247" s="25"/>
      <c r="M247" s="25"/>
      <c r="N247" s="25"/>
      <c r="O247" s="25"/>
      <c r="P247" s="90"/>
      <c r="Q247" s="57" t="s">
        <v>62</v>
      </c>
      <c r="R247" s="85"/>
    </row>
    <row r="248" spans="1:18" s="86" customFormat="1" ht="44.25" customHeight="1">
      <c r="A248" s="74" t="s">
        <v>273</v>
      </c>
      <c r="B248" s="83" t="s">
        <v>106</v>
      </c>
      <c r="C248" s="40"/>
      <c r="D248" s="13">
        <v>10</v>
      </c>
      <c r="E248" s="25">
        <v>4500</v>
      </c>
      <c r="F248" s="25">
        <v>10000</v>
      </c>
      <c r="G248" s="25"/>
      <c r="H248" s="25"/>
      <c r="I248" s="25"/>
      <c r="J248" s="120">
        <v>7200</v>
      </c>
      <c r="K248" s="25"/>
      <c r="L248" s="25"/>
      <c r="M248" s="25"/>
      <c r="N248" s="25"/>
      <c r="O248" s="25"/>
      <c r="P248" s="90"/>
      <c r="Q248" s="57" t="s">
        <v>62</v>
      </c>
      <c r="R248" s="85"/>
    </row>
    <row r="249" spans="1:18" s="86" customFormat="1" ht="44.25" customHeight="1">
      <c r="A249" s="74" t="s">
        <v>532</v>
      </c>
      <c r="B249" s="83" t="s">
        <v>107</v>
      </c>
      <c r="C249" s="40"/>
      <c r="D249" s="13">
        <v>10</v>
      </c>
      <c r="E249" s="25">
        <v>4500</v>
      </c>
      <c r="F249" s="25">
        <v>10000</v>
      </c>
      <c r="G249" s="25"/>
      <c r="H249" s="25"/>
      <c r="I249" s="25"/>
      <c r="J249" s="120">
        <v>7200</v>
      </c>
      <c r="K249" s="25"/>
      <c r="L249" s="25"/>
      <c r="M249" s="25"/>
      <c r="N249" s="25"/>
      <c r="O249" s="25"/>
      <c r="P249" s="90"/>
      <c r="Q249" s="57" t="s">
        <v>62</v>
      </c>
      <c r="R249" s="85"/>
    </row>
    <row r="250" spans="1:18" s="86" customFormat="1" ht="44.25" customHeight="1">
      <c r="A250" s="74" t="s">
        <v>533</v>
      </c>
      <c r="B250" s="83" t="s">
        <v>108</v>
      </c>
      <c r="C250" s="40"/>
      <c r="D250" s="13">
        <v>10</v>
      </c>
      <c r="E250" s="25">
        <v>4500</v>
      </c>
      <c r="F250" s="25">
        <v>10000</v>
      </c>
      <c r="G250" s="25"/>
      <c r="H250" s="25"/>
      <c r="I250" s="25"/>
      <c r="J250" s="120">
        <v>7200</v>
      </c>
      <c r="K250" s="25"/>
      <c r="L250" s="25"/>
      <c r="M250" s="25"/>
      <c r="N250" s="25"/>
      <c r="O250" s="25"/>
      <c r="P250" s="90"/>
      <c r="Q250" s="57" t="s">
        <v>62</v>
      </c>
      <c r="R250" s="85"/>
    </row>
    <row r="251" spans="1:18" s="86" customFormat="1" ht="44.25" customHeight="1">
      <c r="A251" s="74" t="s">
        <v>534</v>
      </c>
      <c r="B251" s="83" t="s">
        <v>109</v>
      </c>
      <c r="C251" s="40"/>
      <c r="D251" s="13">
        <v>10</v>
      </c>
      <c r="E251" s="25">
        <v>4500</v>
      </c>
      <c r="F251" s="25">
        <v>10000</v>
      </c>
      <c r="G251" s="25"/>
      <c r="H251" s="25"/>
      <c r="I251" s="25"/>
      <c r="J251" s="120">
        <v>7200</v>
      </c>
      <c r="K251" s="25"/>
      <c r="L251" s="25"/>
      <c r="M251" s="25"/>
      <c r="N251" s="25"/>
      <c r="O251" s="25"/>
      <c r="P251" s="90"/>
      <c r="Q251" s="57" t="s">
        <v>62</v>
      </c>
      <c r="R251" s="85"/>
    </row>
    <row r="252" spans="1:18" s="86" customFormat="1" ht="44.25" customHeight="1">
      <c r="A252" s="74" t="s">
        <v>535</v>
      </c>
      <c r="B252" s="83" t="s">
        <v>110</v>
      </c>
      <c r="C252" s="40"/>
      <c r="D252" s="13">
        <v>10</v>
      </c>
      <c r="E252" s="25">
        <v>4500</v>
      </c>
      <c r="F252" s="25">
        <v>10000</v>
      </c>
      <c r="G252" s="25"/>
      <c r="H252" s="25"/>
      <c r="I252" s="25"/>
      <c r="J252" s="120">
        <v>7200</v>
      </c>
      <c r="K252" s="25"/>
      <c r="L252" s="25"/>
      <c r="M252" s="25"/>
      <c r="N252" s="25"/>
      <c r="O252" s="25"/>
      <c r="P252" s="90"/>
      <c r="Q252" s="57" t="s">
        <v>62</v>
      </c>
      <c r="R252" s="85"/>
    </row>
    <row r="253" spans="1:18" s="86" customFormat="1" ht="44.25" customHeight="1">
      <c r="A253" s="101">
        <v>8</v>
      </c>
      <c r="B253" s="102" t="s">
        <v>111</v>
      </c>
      <c r="C253" s="103"/>
      <c r="D253" s="117">
        <v>0</v>
      </c>
      <c r="E253" s="104">
        <v>0</v>
      </c>
      <c r="F253" s="104">
        <v>0</v>
      </c>
      <c r="G253" s="104"/>
      <c r="H253" s="104"/>
      <c r="I253" s="104"/>
      <c r="J253" s="120">
        <v>7200</v>
      </c>
      <c r="K253" s="104"/>
      <c r="L253" s="104"/>
      <c r="M253" s="104"/>
      <c r="N253" s="104"/>
      <c r="O253" s="104"/>
      <c r="P253" s="90"/>
      <c r="Q253" s="105"/>
      <c r="R253" s="85"/>
    </row>
    <row r="254" spans="1:18" s="86" customFormat="1" ht="44.25" customHeight="1">
      <c r="A254" s="74" t="s">
        <v>280</v>
      </c>
      <c r="B254" s="83" t="s">
        <v>112</v>
      </c>
      <c r="C254" s="40"/>
      <c r="D254" s="13">
        <v>10</v>
      </c>
      <c r="E254" s="25">
        <v>4500</v>
      </c>
      <c r="F254" s="25">
        <v>10000</v>
      </c>
      <c r="G254" s="25"/>
      <c r="H254" s="25"/>
      <c r="I254" s="25"/>
      <c r="J254" s="120">
        <v>7200</v>
      </c>
      <c r="K254" s="25"/>
      <c r="L254" s="25"/>
      <c r="M254" s="25"/>
      <c r="N254" s="25"/>
      <c r="O254" s="25"/>
      <c r="P254" s="90"/>
      <c r="Q254" s="57" t="s">
        <v>62</v>
      </c>
      <c r="R254" s="85"/>
    </row>
    <row r="255" spans="1:18" s="86" customFormat="1" ht="44.25" customHeight="1">
      <c r="A255" s="74" t="s">
        <v>286</v>
      </c>
      <c r="B255" s="83" t="s">
        <v>113</v>
      </c>
      <c r="C255" s="40"/>
      <c r="D255" s="13">
        <v>10</v>
      </c>
      <c r="E255" s="25">
        <v>4500</v>
      </c>
      <c r="F255" s="25">
        <v>10000</v>
      </c>
      <c r="G255" s="25"/>
      <c r="H255" s="25"/>
      <c r="I255" s="25"/>
      <c r="J255" s="120">
        <v>7200</v>
      </c>
      <c r="K255" s="25"/>
      <c r="L255" s="25"/>
      <c r="M255" s="25"/>
      <c r="N255" s="25"/>
      <c r="O255" s="25"/>
      <c r="P255" s="90"/>
      <c r="Q255" s="57" t="s">
        <v>62</v>
      </c>
      <c r="R255" s="85"/>
    </row>
    <row r="256" spans="1:18" s="86" customFormat="1" ht="44.25" customHeight="1">
      <c r="A256" s="74" t="s">
        <v>536</v>
      </c>
      <c r="B256" s="83" t="s">
        <v>114</v>
      </c>
      <c r="C256" s="40"/>
      <c r="D256" s="13">
        <v>10</v>
      </c>
      <c r="E256" s="25">
        <v>4500</v>
      </c>
      <c r="F256" s="25">
        <v>10000</v>
      </c>
      <c r="G256" s="25"/>
      <c r="H256" s="25"/>
      <c r="I256" s="25"/>
      <c r="J256" s="120">
        <v>7200</v>
      </c>
      <c r="K256" s="25"/>
      <c r="L256" s="25"/>
      <c r="M256" s="25"/>
      <c r="N256" s="25"/>
      <c r="O256" s="25"/>
      <c r="P256" s="90"/>
      <c r="Q256" s="57" t="s">
        <v>62</v>
      </c>
      <c r="R256" s="85"/>
    </row>
    <row r="257" spans="1:18" s="86" customFormat="1" ht="44.25" customHeight="1">
      <c r="A257" s="74" t="s">
        <v>537</v>
      </c>
      <c r="B257" s="83" t="s">
        <v>115</v>
      </c>
      <c r="C257" s="40"/>
      <c r="D257" s="13">
        <v>10</v>
      </c>
      <c r="E257" s="25">
        <v>4500</v>
      </c>
      <c r="F257" s="25">
        <v>10000</v>
      </c>
      <c r="G257" s="25"/>
      <c r="H257" s="25"/>
      <c r="I257" s="25"/>
      <c r="J257" s="120">
        <v>7200</v>
      </c>
      <c r="K257" s="25"/>
      <c r="L257" s="25"/>
      <c r="M257" s="25"/>
      <c r="N257" s="25"/>
      <c r="O257" s="25"/>
      <c r="P257" s="90"/>
      <c r="Q257" s="57" t="s">
        <v>62</v>
      </c>
      <c r="R257" s="85"/>
    </row>
    <row r="258" spans="1:18" s="86" customFormat="1" ht="44.25" customHeight="1">
      <c r="A258" s="101">
        <v>9</v>
      </c>
      <c r="B258" s="102" t="s">
        <v>116</v>
      </c>
      <c r="C258" s="103"/>
      <c r="D258" s="117">
        <v>0</v>
      </c>
      <c r="E258" s="104">
        <v>0</v>
      </c>
      <c r="F258" s="104">
        <v>0</v>
      </c>
      <c r="G258" s="104"/>
      <c r="H258" s="104"/>
      <c r="I258" s="104"/>
      <c r="J258" s="120">
        <v>7200</v>
      </c>
      <c r="K258" s="104"/>
      <c r="L258" s="104"/>
      <c r="M258" s="104"/>
      <c r="N258" s="104"/>
      <c r="O258" s="104"/>
      <c r="P258" s="90"/>
      <c r="Q258" s="105"/>
      <c r="R258" s="85"/>
    </row>
    <row r="259" spans="1:18" s="86" customFormat="1" ht="44.25" customHeight="1">
      <c r="A259" s="74" t="s">
        <v>291</v>
      </c>
      <c r="B259" s="83" t="s">
        <v>117</v>
      </c>
      <c r="C259" s="40"/>
      <c r="D259" s="13">
        <v>10</v>
      </c>
      <c r="E259" s="25">
        <v>4500</v>
      </c>
      <c r="F259" s="25">
        <v>10000</v>
      </c>
      <c r="G259" s="25"/>
      <c r="H259" s="25"/>
      <c r="I259" s="25"/>
      <c r="J259" s="120">
        <v>7200</v>
      </c>
      <c r="K259" s="25"/>
      <c r="L259" s="25"/>
      <c r="M259" s="25"/>
      <c r="N259" s="25"/>
      <c r="O259" s="25"/>
      <c r="P259" s="90"/>
      <c r="Q259" s="57" t="s">
        <v>62</v>
      </c>
      <c r="R259" s="85"/>
    </row>
    <row r="260" spans="1:18" s="86" customFormat="1" ht="44.25" customHeight="1">
      <c r="A260" s="101">
        <v>10</v>
      </c>
      <c r="B260" s="102" t="s">
        <v>118</v>
      </c>
      <c r="C260" s="103"/>
      <c r="D260" s="117">
        <v>0</v>
      </c>
      <c r="E260" s="104">
        <v>0</v>
      </c>
      <c r="F260" s="104">
        <v>0</v>
      </c>
      <c r="G260" s="104"/>
      <c r="H260" s="104"/>
      <c r="I260" s="104"/>
      <c r="J260" s="120">
        <v>7200</v>
      </c>
      <c r="K260" s="104"/>
      <c r="L260" s="104"/>
      <c r="M260" s="104"/>
      <c r="N260" s="104"/>
      <c r="O260" s="104"/>
      <c r="P260" s="90"/>
      <c r="Q260" s="105"/>
      <c r="R260" s="85"/>
    </row>
    <row r="261" spans="1:18" s="86" customFormat="1" ht="44.25" customHeight="1">
      <c r="A261" s="74" t="s">
        <v>300</v>
      </c>
      <c r="B261" s="83" t="s">
        <v>119</v>
      </c>
      <c r="C261" s="40"/>
      <c r="D261" s="13">
        <v>4</v>
      </c>
      <c r="E261" s="25">
        <v>4500</v>
      </c>
      <c r="F261" s="25">
        <v>10000</v>
      </c>
      <c r="G261" s="25"/>
      <c r="H261" s="25"/>
      <c r="I261" s="25"/>
      <c r="J261" s="120">
        <v>7200</v>
      </c>
      <c r="K261" s="25"/>
      <c r="L261" s="25"/>
      <c r="M261" s="25"/>
      <c r="N261" s="25"/>
      <c r="O261" s="25"/>
      <c r="P261" s="90"/>
      <c r="Q261" s="57" t="s">
        <v>120</v>
      </c>
      <c r="R261" s="85"/>
    </row>
    <row r="262" spans="1:18" s="86" customFormat="1" ht="44.25" customHeight="1">
      <c r="A262" s="101">
        <v>11</v>
      </c>
      <c r="B262" s="102" t="s">
        <v>121</v>
      </c>
      <c r="C262" s="103"/>
      <c r="D262" s="117">
        <v>0</v>
      </c>
      <c r="E262" s="104">
        <v>0</v>
      </c>
      <c r="F262" s="104">
        <v>0</v>
      </c>
      <c r="G262" s="104"/>
      <c r="H262" s="104"/>
      <c r="I262" s="104"/>
      <c r="J262" s="120">
        <v>7200</v>
      </c>
      <c r="K262" s="104"/>
      <c r="L262" s="104"/>
      <c r="M262" s="104"/>
      <c r="N262" s="104"/>
      <c r="O262" s="104"/>
      <c r="P262" s="90"/>
      <c r="Q262" s="105"/>
      <c r="R262" s="85"/>
    </row>
    <row r="263" spans="1:18" s="88" customFormat="1" ht="44.25" customHeight="1">
      <c r="A263" s="74" t="s">
        <v>314</v>
      </c>
      <c r="B263" s="83" t="s">
        <v>122</v>
      </c>
      <c r="C263" s="40"/>
      <c r="D263" s="13">
        <v>4</v>
      </c>
      <c r="E263" s="25">
        <v>4500</v>
      </c>
      <c r="F263" s="25">
        <v>10000</v>
      </c>
      <c r="G263" s="25"/>
      <c r="H263" s="25"/>
      <c r="I263" s="25"/>
      <c r="J263" s="120">
        <v>7200</v>
      </c>
      <c r="K263" s="25"/>
      <c r="L263" s="25"/>
      <c r="M263" s="25"/>
      <c r="N263" s="25"/>
      <c r="O263" s="25"/>
      <c r="P263" s="26"/>
      <c r="Q263" s="57" t="s">
        <v>120</v>
      </c>
      <c r="R263" s="94"/>
    </row>
    <row r="264" spans="1:18" s="86" customFormat="1" ht="44.25" customHeight="1">
      <c r="A264" s="101">
        <v>12</v>
      </c>
      <c r="B264" s="102" t="s">
        <v>123</v>
      </c>
      <c r="C264" s="103"/>
      <c r="D264" s="117">
        <v>0</v>
      </c>
      <c r="E264" s="104">
        <v>0</v>
      </c>
      <c r="F264" s="104">
        <v>0</v>
      </c>
      <c r="G264" s="104"/>
      <c r="H264" s="104"/>
      <c r="I264" s="104"/>
      <c r="J264" s="120">
        <v>7200</v>
      </c>
      <c r="K264" s="104"/>
      <c r="L264" s="104"/>
      <c r="M264" s="104"/>
      <c r="N264" s="104"/>
      <c r="O264" s="104"/>
      <c r="P264" s="90"/>
      <c r="Q264" s="105"/>
      <c r="R264" s="85"/>
    </row>
    <row r="265" spans="1:18" s="86" customFormat="1" ht="44.25" customHeight="1">
      <c r="A265" s="74" t="s">
        <v>538</v>
      </c>
      <c r="B265" s="83" t="s">
        <v>124</v>
      </c>
      <c r="C265" s="40"/>
      <c r="D265" s="13">
        <v>10</v>
      </c>
      <c r="E265" s="25">
        <v>4500</v>
      </c>
      <c r="F265" s="25">
        <v>10000</v>
      </c>
      <c r="G265" s="25"/>
      <c r="H265" s="25"/>
      <c r="I265" s="25"/>
      <c r="J265" s="120">
        <v>7200</v>
      </c>
      <c r="K265" s="25"/>
      <c r="L265" s="25"/>
      <c r="M265" s="25"/>
      <c r="N265" s="25"/>
      <c r="O265" s="25"/>
      <c r="P265" s="90"/>
      <c r="Q265" s="57" t="s">
        <v>62</v>
      </c>
      <c r="R265" s="85"/>
    </row>
    <row r="266" spans="1:18" s="86" customFormat="1" ht="44.25" customHeight="1">
      <c r="A266" s="74" t="s">
        <v>539</v>
      </c>
      <c r="B266" s="83" t="s">
        <v>125</v>
      </c>
      <c r="C266" s="40"/>
      <c r="D266" s="13">
        <v>10</v>
      </c>
      <c r="E266" s="25">
        <v>4500</v>
      </c>
      <c r="F266" s="25">
        <v>10000</v>
      </c>
      <c r="G266" s="25"/>
      <c r="H266" s="25"/>
      <c r="I266" s="25"/>
      <c r="J266" s="120">
        <v>7200</v>
      </c>
      <c r="K266" s="25"/>
      <c r="L266" s="25"/>
      <c r="M266" s="25"/>
      <c r="N266" s="25"/>
      <c r="O266" s="25"/>
      <c r="P266" s="90"/>
      <c r="Q266" s="57" t="s">
        <v>62</v>
      </c>
      <c r="R266" s="85"/>
    </row>
    <row r="267" spans="1:18" s="86" customFormat="1" ht="44.25" customHeight="1">
      <c r="A267" s="74" t="s">
        <v>540</v>
      </c>
      <c r="B267" s="83" t="s">
        <v>126</v>
      </c>
      <c r="C267" s="40"/>
      <c r="D267" s="13">
        <v>10</v>
      </c>
      <c r="E267" s="25">
        <v>4500</v>
      </c>
      <c r="F267" s="25">
        <v>10000</v>
      </c>
      <c r="G267" s="25"/>
      <c r="H267" s="25"/>
      <c r="I267" s="25"/>
      <c r="J267" s="120">
        <v>7200</v>
      </c>
      <c r="K267" s="25"/>
      <c r="L267" s="25"/>
      <c r="M267" s="25"/>
      <c r="N267" s="25"/>
      <c r="O267" s="25"/>
      <c r="P267" s="90"/>
      <c r="Q267" s="57" t="s">
        <v>62</v>
      </c>
      <c r="R267" s="85"/>
    </row>
    <row r="268" spans="1:18" s="86" customFormat="1" ht="44.25" customHeight="1">
      <c r="A268" s="74" t="s">
        <v>541</v>
      </c>
      <c r="B268" s="83" t="s">
        <v>127</v>
      </c>
      <c r="C268" s="40"/>
      <c r="D268" s="13">
        <v>10</v>
      </c>
      <c r="E268" s="25">
        <v>4500</v>
      </c>
      <c r="F268" s="25">
        <v>10000</v>
      </c>
      <c r="G268" s="25"/>
      <c r="H268" s="25"/>
      <c r="I268" s="25"/>
      <c r="J268" s="120">
        <v>7200</v>
      </c>
      <c r="K268" s="25"/>
      <c r="L268" s="25"/>
      <c r="M268" s="25"/>
      <c r="N268" s="25"/>
      <c r="O268" s="25"/>
      <c r="P268" s="90"/>
      <c r="Q268" s="57" t="s">
        <v>62</v>
      </c>
      <c r="R268" s="85"/>
    </row>
    <row r="269" spans="1:18" s="86" customFormat="1" ht="44.25" customHeight="1">
      <c r="A269" s="74" t="s">
        <v>542</v>
      </c>
      <c r="B269" s="83" t="s">
        <v>128</v>
      </c>
      <c r="C269" s="40"/>
      <c r="D269" s="13">
        <v>10</v>
      </c>
      <c r="E269" s="25">
        <v>4500</v>
      </c>
      <c r="F269" s="25">
        <v>10000</v>
      </c>
      <c r="G269" s="25"/>
      <c r="H269" s="25"/>
      <c r="I269" s="25"/>
      <c r="J269" s="120">
        <v>7200</v>
      </c>
      <c r="K269" s="25"/>
      <c r="L269" s="25"/>
      <c r="M269" s="25"/>
      <c r="N269" s="25"/>
      <c r="O269" s="25"/>
      <c r="P269" s="90"/>
      <c r="Q269" s="57" t="s">
        <v>62</v>
      </c>
      <c r="R269" s="85"/>
    </row>
    <row r="270" spans="1:18" s="86" customFormat="1" ht="44.25" customHeight="1">
      <c r="A270" s="74" t="s">
        <v>543</v>
      </c>
      <c r="B270" s="83" t="s">
        <v>129</v>
      </c>
      <c r="C270" s="40"/>
      <c r="D270" s="13">
        <v>10</v>
      </c>
      <c r="E270" s="25">
        <v>4500</v>
      </c>
      <c r="F270" s="25">
        <v>10000</v>
      </c>
      <c r="G270" s="25"/>
      <c r="H270" s="25"/>
      <c r="I270" s="25"/>
      <c r="J270" s="120">
        <v>7200</v>
      </c>
      <c r="K270" s="25"/>
      <c r="L270" s="25"/>
      <c r="M270" s="25"/>
      <c r="N270" s="25"/>
      <c r="O270" s="25"/>
      <c r="P270" s="90"/>
      <c r="Q270" s="57" t="s">
        <v>62</v>
      </c>
      <c r="R270" s="85"/>
    </row>
    <row r="271" spans="1:18" s="86" customFormat="1" ht="44.25" customHeight="1">
      <c r="A271" s="74" t="s">
        <v>544</v>
      </c>
      <c r="B271" s="83" t="s">
        <v>130</v>
      </c>
      <c r="C271" s="40"/>
      <c r="D271" s="13">
        <v>10</v>
      </c>
      <c r="E271" s="25">
        <v>4500</v>
      </c>
      <c r="F271" s="25">
        <v>10000</v>
      </c>
      <c r="G271" s="25"/>
      <c r="H271" s="25"/>
      <c r="I271" s="25"/>
      <c r="J271" s="120">
        <v>7200</v>
      </c>
      <c r="K271" s="25"/>
      <c r="L271" s="25"/>
      <c r="M271" s="25"/>
      <c r="N271" s="25"/>
      <c r="O271" s="25"/>
      <c r="P271" s="90"/>
      <c r="Q271" s="57" t="s">
        <v>62</v>
      </c>
      <c r="R271" s="85"/>
    </row>
    <row r="272" spans="1:18" s="86" customFormat="1" ht="44.25" customHeight="1">
      <c r="A272" s="101">
        <v>13</v>
      </c>
      <c r="B272" s="102" t="s">
        <v>131</v>
      </c>
      <c r="C272" s="103"/>
      <c r="D272" s="117">
        <v>0</v>
      </c>
      <c r="E272" s="104">
        <v>0</v>
      </c>
      <c r="F272" s="104">
        <v>0</v>
      </c>
      <c r="G272" s="104"/>
      <c r="H272" s="104"/>
      <c r="I272" s="104"/>
      <c r="J272" s="120">
        <v>7200</v>
      </c>
      <c r="K272" s="104"/>
      <c r="L272" s="104"/>
      <c r="M272" s="104"/>
      <c r="N272" s="104"/>
      <c r="O272" s="104"/>
      <c r="P272" s="90"/>
      <c r="Q272" s="105"/>
      <c r="R272" s="85"/>
    </row>
    <row r="273" spans="1:18" s="86" customFormat="1" ht="44.25" customHeight="1">
      <c r="A273" s="74" t="s">
        <v>545</v>
      </c>
      <c r="B273" s="83" t="s">
        <v>132</v>
      </c>
      <c r="C273" s="40"/>
      <c r="D273" s="13">
        <v>10</v>
      </c>
      <c r="E273" s="25">
        <v>4500</v>
      </c>
      <c r="F273" s="25">
        <v>10000</v>
      </c>
      <c r="G273" s="25"/>
      <c r="H273" s="25"/>
      <c r="I273" s="25"/>
      <c r="J273" s="120">
        <v>7200</v>
      </c>
      <c r="K273" s="25"/>
      <c r="L273" s="25"/>
      <c r="M273" s="25"/>
      <c r="N273" s="25"/>
      <c r="O273" s="25"/>
      <c r="P273" s="90"/>
      <c r="Q273" s="57" t="s">
        <v>62</v>
      </c>
      <c r="R273" s="85"/>
    </row>
    <row r="274" spans="1:18" s="86" customFormat="1" ht="44.25" customHeight="1">
      <c r="A274" s="101">
        <v>14</v>
      </c>
      <c r="B274" s="102" t="s">
        <v>133</v>
      </c>
      <c r="C274" s="103"/>
      <c r="D274" s="117">
        <v>0</v>
      </c>
      <c r="E274" s="104">
        <v>0</v>
      </c>
      <c r="F274" s="104">
        <v>0</v>
      </c>
      <c r="G274" s="104"/>
      <c r="H274" s="104"/>
      <c r="I274" s="104"/>
      <c r="J274" s="120">
        <v>7200</v>
      </c>
      <c r="K274" s="104"/>
      <c r="L274" s="104"/>
      <c r="M274" s="104"/>
      <c r="N274" s="104"/>
      <c r="O274" s="104"/>
      <c r="P274" s="90"/>
      <c r="Q274" s="105"/>
      <c r="R274" s="85"/>
    </row>
    <row r="275" spans="1:18" s="86" customFormat="1" ht="44.25" customHeight="1">
      <c r="A275" s="74" t="s">
        <v>546</v>
      </c>
      <c r="B275" s="83" t="s">
        <v>134</v>
      </c>
      <c r="C275" s="40"/>
      <c r="D275" s="13">
        <v>10</v>
      </c>
      <c r="E275" s="25">
        <v>4500</v>
      </c>
      <c r="F275" s="25">
        <v>10000</v>
      </c>
      <c r="G275" s="25"/>
      <c r="H275" s="25"/>
      <c r="I275" s="25"/>
      <c r="J275" s="120">
        <v>7200</v>
      </c>
      <c r="K275" s="25"/>
      <c r="L275" s="25"/>
      <c r="M275" s="25"/>
      <c r="N275" s="25"/>
      <c r="O275" s="25"/>
      <c r="P275" s="90"/>
      <c r="Q275" s="57" t="s">
        <v>62</v>
      </c>
      <c r="R275" s="85"/>
    </row>
    <row r="276" spans="1:18" s="86" customFormat="1" ht="44.25" customHeight="1">
      <c r="A276" s="74" t="s">
        <v>547</v>
      </c>
      <c r="B276" s="83" t="s">
        <v>135</v>
      </c>
      <c r="C276" s="40"/>
      <c r="D276" s="13">
        <v>10</v>
      </c>
      <c r="E276" s="25">
        <v>4500</v>
      </c>
      <c r="F276" s="25">
        <v>10000</v>
      </c>
      <c r="G276" s="25"/>
      <c r="H276" s="25"/>
      <c r="I276" s="25"/>
      <c r="J276" s="120">
        <v>7200</v>
      </c>
      <c r="K276" s="25"/>
      <c r="L276" s="25"/>
      <c r="M276" s="25"/>
      <c r="N276" s="25"/>
      <c r="O276" s="25"/>
      <c r="P276" s="90"/>
      <c r="Q276" s="57" t="s">
        <v>62</v>
      </c>
      <c r="R276" s="85"/>
    </row>
    <row r="277" spans="1:18" s="93" customFormat="1" ht="44.25" customHeight="1">
      <c r="A277" s="101">
        <v>15</v>
      </c>
      <c r="B277" s="102" t="s">
        <v>136</v>
      </c>
      <c r="C277" s="103"/>
      <c r="D277" s="117">
        <v>0</v>
      </c>
      <c r="E277" s="104">
        <v>0</v>
      </c>
      <c r="F277" s="104">
        <v>0</v>
      </c>
      <c r="G277" s="104"/>
      <c r="H277" s="104"/>
      <c r="I277" s="104"/>
      <c r="J277" s="120">
        <v>7200</v>
      </c>
      <c r="K277" s="104"/>
      <c r="L277" s="104"/>
      <c r="M277" s="104"/>
      <c r="N277" s="104"/>
      <c r="O277" s="104"/>
      <c r="P277" s="91"/>
      <c r="Q277" s="105"/>
      <c r="R277" s="92"/>
    </row>
    <row r="278" spans="1:18" s="93" customFormat="1" ht="44.25" customHeight="1">
      <c r="A278" s="74" t="s">
        <v>548</v>
      </c>
      <c r="B278" s="83" t="s">
        <v>137</v>
      </c>
      <c r="C278" s="40"/>
      <c r="D278" s="13">
        <v>10</v>
      </c>
      <c r="E278" s="25">
        <v>4500</v>
      </c>
      <c r="F278" s="25">
        <v>10000</v>
      </c>
      <c r="G278" s="25"/>
      <c r="H278" s="25"/>
      <c r="I278" s="25"/>
      <c r="J278" s="120">
        <v>7200</v>
      </c>
      <c r="K278" s="25"/>
      <c r="L278" s="25"/>
      <c r="M278" s="25"/>
      <c r="N278" s="25"/>
      <c r="O278" s="25"/>
      <c r="P278" s="91"/>
      <c r="Q278" s="57" t="s">
        <v>62</v>
      </c>
      <c r="R278" s="92"/>
    </row>
    <row r="279" spans="1:18" s="93" customFormat="1" ht="44.25" customHeight="1">
      <c r="A279" s="74" t="s">
        <v>549</v>
      </c>
      <c r="B279" s="83" t="s">
        <v>138</v>
      </c>
      <c r="C279" s="40"/>
      <c r="D279" s="13">
        <v>10</v>
      </c>
      <c r="E279" s="25">
        <v>4500</v>
      </c>
      <c r="F279" s="25">
        <v>10000</v>
      </c>
      <c r="G279" s="25"/>
      <c r="H279" s="25"/>
      <c r="I279" s="25"/>
      <c r="J279" s="120">
        <v>7200</v>
      </c>
      <c r="K279" s="25"/>
      <c r="L279" s="25"/>
      <c r="M279" s="25"/>
      <c r="N279" s="25"/>
      <c r="O279" s="25"/>
      <c r="P279" s="91"/>
      <c r="Q279" s="57" t="s">
        <v>62</v>
      </c>
      <c r="R279" s="92"/>
    </row>
    <row r="280" spans="1:18" s="93" customFormat="1" ht="44.25" customHeight="1">
      <c r="A280" s="74" t="s">
        <v>550</v>
      </c>
      <c r="B280" s="83" t="s">
        <v>139</v>
      </c>
      <c r="C280" s="40"/>
      <c r="D280" s="13">
        <v>10</v>
      </c>
      <c r="E280" s="25">
        <v>4500</v>
      </c>
      <c r="F280" s="25">
        <v>10000</v>
      </c>
      <c r="G280" s="25"/>
      <c r="H280" s="25"/>
      <c r="I280" s="25"/>
      <c r="J280" s="120">
        <v>7200</v>
      </c>
      <c r="K280" s="25"/>
      <c r="L280" s="25"/>
      <c r="M280" s="25"/>
      <c r="N280" s="25"/>
      <c r="O280" s="25"/>
      <c r="P280" s="91"/>
      <c r="Q280" s="57" t="s">
        <v>62</v>
      </c>
      <c r="R280" s="92"/>
    </row>
    <row r="281" spans="1:18" s="93" customFormat="1" ht="44.25" customHeight="1">
      <c r="A281" s="74" t="s">
        <v>551</v>
      </c>
      <c r="B281" s="83" t="s">
        <v>140</v>
      </c>
      <c r="C281" s="40"/>
      <c r="D281" s="13">
        <v>10</v>
      </c>
      <c r="E281" s="25">
        <v>4500</v>
      </c>
      <c r="F281" s="25">
        <v>10000</v>
      </c>
      <c r="G281" s="25"/>
      <c r="H281" s="25"/>
      <c r="I281" s="25"/>
      <c r="J281" s="120">
        <v>7200</v>
      </c>
      <c r="K281" s="25"/>
      <c r="L281" s="25"/>
      <c r="M281" s="25"/>
      <c r="N281" s="25"/>
      <c r="O281" s="25"/>
      <c r="P281" s="91"/>
      <c r="Q281" s="57" t="s">
        <v>62</v>
      </c>
      <c r="R281" s="92"/>
    </row>
    <row r="282" spans="1:18" s="93" customFormat="1" ht="44.25" customHeight="1">
      <c r="A282" s="74" t="s">
        <v>552</v>
      </c>
      <c r="B282" s="83" t="s">
        <v>141</v>
      </c>
      <c r="C282" s="40"/>
      <c r="D282" s="13">
        <v>10</v>
      </c>
      <c r="E282" s="25">
        <v>4500</v>
      </c>
      <c r="F282" s="25">
        <v>10000</v>
      </c>
      <c r="G282" s="25"/>
      <c r="H282" s="25"/>
      <c r="I282" s="25"/>
      <c r="J282" s="120">
        <v>7200</v>
      </c>
      <c r="K282" s="25"/>
      <c r="L282" s="25"/>
      <c r="M282" s="25"/>
      <c r="N282" s="25"/>
      <c r="O282" s="25"/>
      <c r="P282" s="91"/>
      <c r="Q282" s="57" t="s">
        <v>62</v>
      </c>
      <c r="R282" s="92"/>
    </row>
    <row r="283" spans="1:18" s="86" customFormat="1" ht="44.25" customHeight="1">
      <c r="A283" s="101">
        <v>16</v>
      </c>
      <c r="B283" s="102" t="s">
        <v>142</v>
      </c>
      <c r="C283" s="103"/>
      <c r="D283" s="117">
        <v>0</v>
      </c>
      <c r="E283" s="104">
        <v>0</v>
      </c>
      <c r="F283" s="104">
        <v>0</v>
      </c>
      <c r="G283" s="104"/>
      <c r="H283" s="104"/>
      <c r="I283" s="104"/>
      <c r="J283" s="120">
        <v>7200</v>
      </c>
      <c r="K283" s="104"/>
      <c r="L283" s="104"/>
      <c r="M283" s="104"/>
      <c r="N283" s="104"/>
      <c r="O283" s="104"/>
      <c r="P283" s="90"/>
      <c r="Q283" s="105"/>
      <c r="R283" s="85"/>
    </row>
    <row r="284" spans="1:18" s="86" customFormat="1" ht="44.25" customHeight="1">
      <c r="A284" s="74" t="s">
        <v>553</v>
      </c>
      <c r="B284" s="83" t="s">
        <v>143</v>
      </c>
      <c r="C284" s="40"/>
      <c r="D284" s="13">
        <v>10</v>
      </c>
      <c r="E284" s="25">
        <v>4500</v>
      </c>
      <c r="F284" s="25">
        <v>10000</v>
      </c>
      <c r="G284" s="25"/>
      <c r="H284" s="25"/>
      <c r="I284" s="25"/>
      <c r="J284" s="120">
        <v>7200</v>
      </c>
      <c r="K284" s="25"/>
      <c r="L284" s="25"/>
      <c r="M284" s="25"/>
      <c r="N284" s="25"/>
      <c r="O284" s="25"/>
      <c r="P284" s="90"/>
      <c r="Q284" s="57" t="s">
        <v>62</v>
      </c>
      <c r="R284" s="85"/>
    </row>
    <row r="285" spans="1:18" s="86" customFormat="1" ht="44.25" customHeight="1">
      <c r="A285" s="74" t="s">
        <v>554</v>
      </c>
      <c r="B285" s="83" t="s">
        <v>67</v>
      </c>
      <c r="C285" s="40"/>
      <c r="D285" s="13">
        <v>10</v>
      </c>
      <c r="E285" s="25">
        <v>4500</v>
      </c>
      <c r="F285" s="25">
        <v>10000</v>
      </c>
      <c r="G285" s="25"/>
      <c r="H285" s="25"/>
      <c r="I285" s="25"/>
      <c r="J285" s="120">
        <v>7200</v>
      </c>
      <c r="K285" s="25"/>
      <c r="L285" s="25"/>
      <c r="M285" s="25"/>
      <c r="N285" s="25"/>
      <c r="O285" s="25"/>
      <c r="P285" s="90"/>
      <c r="Q285" s="57" t="s">
        <v>62</v>
      </c>
      <c r="R285" s="85"/>
    </row>
    <row r="286" spans="1:18" s="86" customFormat="1" ht="44.25" customHeight="1">
      <c r="A286" s="101">
        <v>17</v>
      </c>
      <c r="B286" s="102" t="s">
        <v>144</v>
      </c>
      <c r="C286" s="103"/>
      <c r="D286" s="117">
        <v>0</v>
      </c>
      <c r="E286" s="104">
        <v>0</v>
      </c>
      <c r="F286" s="104">
        <v>0</v>
      </c>
      <c r="G286" s="104"/>
      <c r="H286" s="104"/>
      <c r="I286" s="104"/>
      <c r="J286" s="120">
        <v>7200</v>
      </c>
      <c r="K286" s="104"/>
      <c r="L286" s="104"/>
      <c r="M286" s="104"/>
      <c r="N286" s="104"/>
      <c r="O286" s="104"/>
      <c r="P286" s="90"/>
      <c r="Q286" s="105"/>
      <c r="R286" s="85"/>
    </row>
    <row r="287" spans="1:18" s="86" customFormat="1" ht="44.25" customHeight="1">
      <c r="A287" s="74" t="s">
        <v>555</v>
      </c>
      <c r="B287" s="83" t="s">
        <v>145</v>
      </c>
      <c r="C287" s="40"/>
      <c r="D287" s="13">
        <v>10</v>
      </c>
      <c r="E287" s="25">
        <v>4500</v>
      </c>
      <c r="F287" s="25">
        <v>10000</v>
      </c>
      <c r="G287" s="25"/>
      <c r="H287" s="25"/>
      <c r="I287" s="25"/>
      <c r="J287" s="120">
        <v>7200</v>
      </c>
      <c r="K287" s="25"/>
      <c r="L287" s="25"/>
      <c r="M287" s="25"/>
      <c r="N287" s="25"/>
      <c r="O287" s="25"/>
      <c r="P287" s="90"/>
      <c r="Q287" s="57" t="s">
        <v>62</v>
      </c>
      <c r="R287" s="85"/>
    </row>
    <row r="288" spans="1:18" s="86" customFormat="1" ht="44.25" customHeight="1">
      <c r="A288" s="101">
        <v>18</v>
      </c>
      <c r="B288" s="102" t="s">
        <v>146</v>
      </c>
      <c r="C288" s="103"/>
      <c r="D288" s="117">
        <v>0</v>
      </c>
      <c r="E288" s="104">
        <v>0</v>
      </c>
      <c r="F288" s="104">
        <v>0</v>
      </c>
      <c r="G288" s="104"/>
      <c r="H288" s="104"/>
      <c r="I288" s="104"/>
      <c r="J288" s="120">
        <v>7200</v>
      </c>
      <c r="K288" s="104"/>
      <c r="L288" s="104"/>
      <c r="M288" s="104"/>
      <c r="N288" s="104"/>
      <c r="O288" s="104"/>
      <c r="P288" s="90"/>
      <c r="Q288" s="105"/>
      <c r="R288" s="85"/>
    </row>
    <row r="289" spans="1:18" s="86" customFormat="1" ht="44.25" customHeight="1">
      <c r="A289" s="74" t="s">
        <v>556</v>
      </c>
      <c r="B289" s="83" t="s">
        <v>147</v>
      </c>
      <c r="C289" s="40"/>
      <c r="D289" s="13">
        <v>10</v>
      </c>
      <c r="E289" s="25">
        <v>4500</v>
      </c>
      <c r="F289" s="25">
        <v>10000</v>
      </c>
      <c r="G289" s="25"/>
      <c r="H289" s="25"/>
      <c r="I289" s="25"/>
      <c r="J289" s="120">
        <v>7200</v>
      </c>
      <c r="K289" s="25"/>
      <c r="L289" s="25"/>
      <c r="M289" s="25"/>
      <c r="N289" s="25"/>
      <c r="O289" s="25"/>
      <c r="P289" s="90"/>
      <c r="Q289" s="57" t="s">
        <v>62</v>
      </c>
      <c r="R289" s="85"/>
    </row>
    <row r="290" spans="1:18" s="86" customFormat="1" ht="44.25" customHeight="1">
      <c r="A290" s="74" t="s">
        <v>557</v>
      </c>
      <c r="B290" s="83" t="s">
        <v>148</v>
      </c>
      <c r="C290" s="40"/>
      <c r="D290" s="13">
        <v>10</v>
      </c>
      <c r="E290" s="25">
        <v>4500</v>
      </c>
      <c r="F290" s="25">
        <v>10000</v>
      </c>
      <c r="G290" s="25"/>
      <c r="H290" s="25"/>
      <c r="I290" s="25"/>
      <c r="J290" s="120">
        <v>7200</v>
      </c>
      <c r="K290" s="25"/>
      <c r="L290" s="25"/>
      <c r="M290" s="25"/>
      <c r="N290" s="25"/>
      <c r="O290" s="25"/>
      <c r="P290" s="90"/>
      <c r="Q290" s="57" t="s">
        <v>62</v>
      </c>
      <c r="R290" s="85"/>
    </row>
    <row r="291" spans="1:18" s="93" customFormat="1" ht="44.25" customHeight="1">
      <c r="A291" s="101">
        <v>19</v>
      </c>
      <c r="B291" s="102" t="s">
        <v>149</v>
      </c>
      <c r="C291" s="103"/>
      <c r="D291" s="117">
        <v>0</v>
      </c>
      <c r="E291" s="104">
        <v>0</v>
      </c>
      <c r="F291" s="104">
        <v>0</v>
      </c>
      <c r="G291" s="104"/>
      <c r="H291" s="104"/>
      <c r="I291" s="104"/>
      <c r="J291" s="120">
        <v>7200</v>
      </c>
      <c r="K291" s="104"/>
      <c r="L291" s="104"/>
      <c r="M291" s="104"/>
      <c r="N291" s="104"/>
      <c r="O291" s="104"/>
      <c r="P291" s="91"/>
      <c r="Q291" s="105"/>
      <c r="R291" s="92"/>
    </row>
    <row r="292" spans="1:18" s="93" customFormat="1" ht="44.25" customHeight="1">
      <c r="A292" s="74" t="s">
        <v>558</v>
      </c>
      <c r="B292" s="83" t="s">
        <v>150</v>
      </c>
      <c r="C292" s="40"/>
      <c r="D292" s="13">
        <v>10</v>
      </c>
      <c r="E292" s="25">
        <v>4500</v>
      </c>
      <c r="F292" s="25">
        <v>10000</v>
      </c>
      <c r="G292" s="25"/>
      <c r="H292" s="25"/>
      <c r="I292" s="25"/>
      <c r="J292" s="120">
        <v>7200</v>
      </c>
      <c r="K292" s="25"/>
      <c r="L292" s="25"/>
      <c r="M292" s="25"/>
      <c r="N292" s="25"/>
      <c r="O292" s="25"/>
      <c r="P292" s="91"/>
      <c r="Q292" s="57" t="s">
        <v>62</v>
      </c>
      <c r="R292" s="92"/>
    </row>
    <row r="293" spans="1:18" s="93" customFormat="1" ht="44.25" customHeight="1">
      <c r="A293" s="74" t="s">
        <v>559</v>
      </c>
      <c r="B293" s="83" t="s">
        <v>79</v>
      </c>
      <c r="C293" s="40"/>
      <c r="D293" s="13">
        <v>10</v>
      </c>
      <c r="E293" s="25">
        <v>4500</v>
      </c>
      <c r="F293" s="25">
        <v>10000</v>
      </c>
      <c r="G293" s="25"/>
      <c r="H293" s="25"/>
      <c r="I293" s="25"/>
      <c r="J293" s="120">
        <v>7200</v>
      </c>
      <c r="K293" s="25"/>
      <c r="L293" s="25"/>
      <c r="M293" s="25"/>
      <c r="N293" s="25"/>
      <c r="O293" s="25"/>
      <c r="P293" s="91"/>
      <c r="Q293" s="57" t="s">
        <v>62</v>
      </c>
      <c r="R293" s="92"/>
    </row>
    <row r="294" spans="1:18" s="93" customFormat="1" ht="44.25" customHeight="1">
      <c r="A294" s="74" t="s">
        <v>560</v>
      </c>
      <c r="B294" s="83" t="s">
        <v>151</v>
      </c>
      <c r="C294" s="40"/>
      <c r="D294" s="13">
        <v>10</v>
      </c>
      <c r="E294" s="25">
        <v>4500</v>
      </c>
      <c r="F294" s="25">
        <v>10000</v>
      </c>
      <c r="G294" s="25"/>
      <c r="H294" s="25"/>
      <c r="I294" s="25"/>
      <c r="J294" s="120">
        <v>7200</v>
      </c>
      <c r="K294" s="25"/>
      <c r="L294" s="25"/>
      <c r="M294" s="25"/>
      <c r="N294" s="25"/>
      <c r="O294" s="25"/>
      <c r="P294" s="91"/>
      <c r="Q294" s="57" t="s">
        <v>62</v>
      </c>
      <c r="R294" s="92"/>
    </row>
    <row r="295" spans="1:18" s="93" customFormat="1" ht="44.25" customHeight="1">
      <c r="A295" s="74" t="s">
        <v>561</v>
      </c>
      <c r="B295" s="83" t="s">
        <v>83</v>
      </c>
      <c r="C295" s="40"/>
      <c r="D295" s="13">
        <v>10</v>
      </c>
      <c r="E295" s="25">
        <v>4500</v>
      </c>
      <c r="F295" s="25">
        <v>10000</v>
      </c>
      <c r="G295" s="25"/>
      <c r="H295" s="25"/>
      <c r="I295" s="25"/>
      <c r="J295" s="120">
        <v>7200</v>
      </c>
      <c r="K295" s="25"/>
      <c r="L295" s="25"/>
      <c r="M295" s="25"/>
      <c r="N295" s="25"/>
      <c r="O295" s="25"/>
      <c r="P295" s="91"/>
      <c r="Q295" s="57" t="s">
        <v>62</v>
      </c>
      <c r="R295" s="92"/>
    </row>
    <row r="296" spans="1:18" s="93" customFormat="1" ht="44.25" customHeight="1">
      <c r="A296" s="74" t="s">
        <v>562</v>
      </c>
      <c r="B296" s="83" t="s">
        <v>84</v>
      </c>
      <c r="C296" s="40"/>
      <c r="D296" s="13">
        <v>10</v>
      </c>
      <c r="E296" s="25">
        <v>4500</v>
      </c>
      <c r="F296" s="25">
        <v>10000</v>
      </c>
      <c r="G296" s="25"/>
      <c r="H296" s="25"/>
      <c r="I296" s="25"/>
      <c r="J296" s="120">
        <v>7200</v>
      </c>
      <c r="K296" s="25"/>
      <c r="L296" s="25"/>
      <c r="M296" s="25"/>
      <c r="N296" s="25"/>
      <c r="O296" s="25"/>
      <c r="P296" s="91"/>
      <c r="Q296" s="57" t="s">
        <v>62</v>
      </c>
      <c r="R296" s="92"/>
    </row>
    <row r="297" spans="1:18" s="93" customFormat="1" ht="44.25" customHeight="1">
      <c r="A297" s="74" t="s">
        <v>563</v>
      </c>
      <c r="B297" s="83" t="s">
        <v>85</v>
      </c>
      <c r="C297" s="40"/>
      <c r="D297" s="13">
        <v>10</v>
      </c>
      <c r="E297" s="25">
        <v>4500</v>
      </c>
      <c r="F297" s="25">
        <v>10000</v>
      </c>
      <c r="G297" s="25"/>
      <c r="H297" s="25"/>
      <c r="I297" s="25"/>
      <c r="J297" s="120">
        <v>7200</v>
      </c>
      <c r="K297" s="25"/>
      <c r="L297" s="25"/>
      <c r="M297" s="25"/>
      <c r="N297" s="25"/>
      <c r="O297" s="25"/>
      <c r="P297" s="91"/>
      <c r="Q297" s="57" t="s">
        <v>62</v>
      </c>
      <c r="R297" s="92"/>
    </row>
    <row r="298" spans="1:18" s="86" customFormat="1" ht="44.25" customHeight="1">
      <c r="A298" s="101">
        <v>20</v>
      </c>
      <c r="B298" s="102" t="s">
        <v>152</v>
      </c>
      <c r="C298" s="103"/>
      <c r="D298" s="117">
        <v>0</v>
      </c>
      <c r="E298" s="104">
        <v>0</v>
      </c>
      <c r="F298" s="104">
        <v>0</v>
      </c>
      <c r="G298" s="104"/>
      <c r="H298" s="104"/>
      <c r="I298" s="104"/>
      <c r="J298" s="120">
        <v>7200</v>
      </c>
      <c r="K298" s="104"/>
      <c r="L298" s="104"/>
      <c r="M298" s="104"/>
      <c r="N298" s="104"/>
      <c r="O298" s="104"/>
      <c r="P298" s="90"/>
      <c r="Q298" s="105"/>
      <c r="R298" s="85"/>
    </row>
    <row r="299" spans="1:18" s="86" customFormat="1" ht="44.25" customHeight="1">
      <c r="A299" s="74" t="s">
        <v>564</v>
      </c>
      <c r="B299" s="83" t="s">
        <v>153</v>
      </c>
      <c r="C299" s="40"/>
      <c r="D299" s="13">
        <v>10</v>
      </c>
      <c r="E299" s="25">
        <v>4500</v>
      </c>
      <c r="F299" s="25">
        <v>10000</v>
      </c>
      <c r="G299" s="25"/>
      <c r="H299" s="25"/>
      <c r="I299" s="25"/>
      <c r="J299" s="120">
        <v>7200</v>
      </c>
      <c r="K299" s="25"/>
      <c r="L299" s="25"/>
      <c r="M299" s="25"/>
      <c r="N299" s="25"/>
      <c r="O299" s="25"/>
      <c r="P299" s="90"/>
      <c r="Q299" s="57" t="s">
        <v>62</v>
      </c>
      <c r="R299" s="85"/>
    </row>
    <row r="300" spans="1:18" s="93" customFormat="1" ht="44.25" customHeight="1">
      <c r="A300" s="101">
        <v>21</v>
      </c>
      <c r="B300" s="102" t="s">
        <v>154</v>
      </c>
      <c r="C300" s="103"/>
      <c r="D300" s="117">
        <v>0</v>
      </c>
      <c r="E300" s="104">
        <v>0</v>
      </c>
      <c r="F300" s="104">
        <v>0</v>
      </c>
      <c r="G300" s="104"/>
      <c r="H300" s="104"/>
      <c r="I300" s="104"/>
      <c r="J300" s="120">
        <v>7200</v>
      </c>
      <c r="K300" s="104"/>
      <c r="L300" s="104"/>
      <c r="M300" s="104"/>
      <c r="N300" s="104"/>
      <c r="O300" s="104"/>
      <c r="P300" s="91"/>
      <c r="Q300" s="105"/>
      <c r="R300" s="92"/>
    </row>
    <row r="301" spans="1:18" s="93" customFormat="1" ht="44.25" customHeight="1">
      <c r="A301" s="74" t="s">
        <v>565</v>
      </c>
      <c r="B301" s="83" t="s">
        <v>155</v>
      </c>
      <c r="C301" s="40"/>
      <c r="D301" s="13">
        <v>10</v>
      </c>
      <c r="E301" s="25">
        <v>4500</v>
      </c>
      <c r="F301" s="25">
        <v>10000</v>
      </c>
      <c r="G301" s="25"/>
      <c r="H301" s="25"/>
      <c r="I301" s="25"/>
      <c r="J301" s="120">
        <v>7200</v>
      </c>
      <c r="K301" s="25"/>
      <c r="L301" s="25"/>
      <c r="M301" s="25"/>
      <c r="N301" s="25"/>
      <c r="O301" s="25"/>
      <c r="P301" s="91"/>
      <c r="Q301" s="57" t="s">
        <v>62</v>
      </c>
      <c r="R301" s="92"/>
    </row>
    <row r="302" spans="1:18" s="93" customFormat="1" ht="44.25" customHeight="1">
      <c r="A302" s="74" t="s">
        <v>566</v>
      </c>
      <c r="B302" s="83" t="s">
        <v>156</v>
      </c>
      <c r="C302" s="40"/>
      <c r="D302" s="13">
        <v>10</v>
      </c>
      <c r="E302" s="25">
        <v>4500</v>
      </c>
      <c r="F302" s="25">
        <v>10000</v>
      </c>
      <c r="G302" s="25"/>
      <c r="H302" s="25"/>
      <c r="I302" s="25"/>
      <c r="J302" s="120">
        <v>7200</v>
      </c>
      <c r="K302" s="25"/>
      <c r="L302" s="25"/>
      <c r="M302" s="25"/>
      <c r="N302" s="25"/>
      <c r="O302" s="25"/>
      <c r="P302" s="91"/>
      <c r="Q302" s="57" t="s">
        <v>62</v>
      </c>
      <c r="R302" s="92"/>
    </row>
    <row r="303" spans="1:18" s="93" customFormat="1" ht="44.25" customHeight="1">
      <c r="A303" s="74" t="s">
        <v>567</v>
      </c>
      <c r="B303" s="83" t="s">
        <v>157</v>
      </c>
      <c r="C303" s="40"/>
      <c r="D303" s="13">
        <v>10</v>
      </c>
      <c r="E303" s="25">
        <v>4500</v>
      </c>
      <c r="F303" s="25">
        <v>10000</v>
      </c>
      <c r="G303" s="25"/>
      <c r="H303" s="25"/>
      <c r="I303" s="25"/>
      <c r="J303" s="120">
        <v>7200</v>
      </c>
      <c r="K303" s="25"/>
      <c r="L303" s="25"/>
      <c r="M303" s="25"/>
      <c r="N303" s="25"/>
      <c r="O303" s="25"/>
      <c r="P303" s="91"/>
      <c r="Q303" s="57" t="s">
        <v>62</v>
      </c>
      <c r="R303" s="92"/>
    </row>
    <row r="304" spans="1:18" s="86" customFormat="1" ht="44.25" customHeight="1">
      <c r="A304" s="101">
        <v>22</v>
      </c>
      <c r="B304" s="102" t="s">
        <v>158</v>
      </c>
      <c r="C304" s="103"/>
      <c r="D304" s="117">
        <v>0</v>
      </c>
      <c r="E304" s="104">
        <v>0</v>
      </c>
      <c r="F304" s="104">
        <v>0</v>
      </c>
      <c r="G304" s="104"/>
      <c r="H304" s="104"/>
      <c r="I304" s="104"/>
      <c r="J304" s="120">
        <v>7200</v>
      </c>
      <c r="K304" s="104"/>
      <c r="L304" s="104"/>
      <c r="M304" s="104"/>
      <c r="N304" s="104"/>
      <c r="O304" s="104"/>
      <c r="P304" s="90"/>
      <c r="Q304" s="105"/>
      <c r="R304" s="85"/>
    </row>
    <row r="305" spans="1:18" s="86" customFormat="1" ht="44.25" customHeight="1">
      <c r="A305" s="74" t="s">
        <v>568</v>
      </c>
      <c r="B305" s="83" t="s">
        <v>159</v>
      </c>
      <c r="C305" s="40"/>
      <c r="D305" s="13">
        <v>10</v>
      </c>
      <c r="E305" s="25">
        <v>4500</v>
      </c>
      <c r="F305" s="25">
        <v>10000</v>
      </c>
      <c r="G305" s="25"/>
      <c r="H305" s="25"/>
      <c r="I305" s="25"/>
      <c r="J305" s="120">
        <v>7200</v>
      </c>
      <c r="K305" s="25"/>
      <c r="L305" s="25"/>
      <c r="M305" s="25"/>
      <c r="N305" s="25"/>
      <c r="O305" s="25"/>
      <c r="P305" s="90"/>
      <c r="Q305" s="57" t="s">
        <v>62</v>
      </c>
      <c r="R305" s="85"/>
    </row>
    <row r="306" spans="1:18" s="86" customFormat="1" ht="44.25" customHeight="1">
      <c r="A306" s="74" t="s">
        <v>569</v>
      </c>
      <c r="B306" s="83" t="s">
        <v>160</v>
      </c>
      <c r="C306" s="40"/>
      <c r="D306" s="13">
        <v>10</v>
      </c>
      <c r="E306" s="25">
        <v>4500</v>
      </c>
      <c r="F306" s="25">
        <v>10000</v>
      </c>
      <c r="G306" s="25"/>
      <c r="H306" s="25"/>
      <c r="I306" s="25"/>
      <c r="J306" s="120">
        <v>7200</v>
      </c>
      <c r="K306" s="25"/>
      <c r="L306" s="25"/>
      <c r="M306" s="25"/>
      <c r="N306" s="25"/>
      <c r="O306" s="25"/>
      <c r="P306" s="90"/>
      <c r="Q306" s="57" t="s">
        <v>62</v>
      </c>
      <c r="R306" s="85"/>
    </row>
    <row r="307" spans="1:18" s="86" customFormat="1" ht="44.25" customHeight="1">
      <c r="A307" s="74" t="s">
        <v>570</v>
      </c>
      <c r="B307" s="83" t="s">
        <v>97</v>
      </c>
      <c r="C307" s="40"/>
      <c r="D307" s="13">
        <v>10</v>
      </c>
      <c r="E307" s="25">
        <v>4500</v>
      </c>
      <c r="F307" s="25">
        <v>10000</v>
      </c>
      <c r="G307" s="25"/>
      <c r="H307" s="25"/>
      <c r="I307" s="25"/>
      <c r="J307" s="120">
        <v>7200</v>
      </c>
      <c r="K307" s="25"/>
      <c r="L307" s="25"/>
      <c r="M307" s="25"/>
      <c r="N307" s="25"/>
      <c r="O307" s="25"/>
      <c r="P307" s="90"/>
      <c r="Q307" s="57" t="s">
        <v>62</v>
      </c>
      <c r="R307" s="85"/>
    </row>
    <row r="308" spans="1:18" s="86" customFormat="1" ht="44.25" customHeight="1">
      <c r="A308" s="74" t="s">
        <v>571</v>
      </c>
      <c r="B308" s="83" t="s">
        <v>161</v>
      </c>
      <c r="C308" s="40"/>
      <c r="D308" s="13">
        <v>10</v>
      </c>
      <c r="E308" s="25">
        <v>4500</v>
      </c>
      <c r="F308" s="25">
        <v>10000</v>
      </c>
      <c r="G308" s="25"/>
      <c r="H308" s="25"/>
      <c r="I308" s="25"/>
      <c r="J308" s="120">
        <v>7200</v>
      </c>
      <c r="K308" s="25"/>
      <c r="L308" s="25"/>
      <c r="M308" s="25"/>
      <c r="N308" s="25"/>
      <c r="O308" s="25"/>
      <c r="P308" s="90"/>
      <c r="Q308" s="57" t="s">
        <v>62</v>
      </c>
      <c r="R308" s="85"/>
    </row>
    <row r="309" spans="1:18" s="86" customFormat="1" ht="44.25" customHeight="1">
      <c r="A309" s="74" t="s">
        <v>572</v>
      </c>
      <c r="B309" s="83" t="s">
        <v>96</v>
      </c>
      <c r="C309" s="40"/>
      <c r="D309" s="13">
        <v>10</v>
      </c>
      <c r="E309" s="25">
        <v>4500</v>
      </c>
      <c r="F309" s="25">
        <v>10000</v>
      </c>
      <c r="G309" s="25"/>
      <c r="H309" s="25"/>
      <c r="I309" s="25"/>
      <c r="J309" s="120">
        <v>7200</v>
      </c>
      <c r="K309" s="25"/>
      <c r="L309" s="25"/>
      <c r="M309" s="25"/>
      <c r="N309" s="25"/>
      <c r="O309" s="25"/>
      <c r="P309" s="90"/>
      <c r="Q309" s="57" t="s">
        <v>62</v>
      </c>
      <c r="R309" s="85"/>
    </row>
    <row r="310" spans="1:18" s="86" customFormat="1" ht="44.25" customHeight="1">
      <c r="A310" s="74" t="s">
        <v>573</v>
      </c>
      <c r="B310" s="83" t="s">
        <v>102</v>
      </c>
      <c r="C310" s="40"/>
      <c r="D310" s="13">
        <v>10</v>
      </c>
      <c r="E310" s="25">
        <v>4500</v>
      </c>
      <c r="F310" s="25">
        <v>10000</v>
      </c>
      <c r="G310" s="25"/>
      <c r="H310" s="25"/>
      <c r="I310" s="25"/>
      <c r="J310" s="120">
        <v>7200</v>
      </c>
      <c r="K310" s="25"/>
      <c r="L310" s="25"/>
      <c r="M310" s="25"/>
      <c r="N310" s="25"/>
      <c r="O310" s="25"/>
      <c r="P310" s="90"/>
      <c r="Q310" s="57" t="s">
        <v>62</v>
      </c>
      <c r="R310" s="85"/>
    </row>
    <row r="311" spans="1:18" s="86" customFormat="1" ht="44.25" customHeight="1">
      <c r="A311" s="101">
        <v>23</v>
      </c>
      <c r="B311" s="102" t="s">
        <v>162</v>
      </c>
      <c r="C311" s="103"/>
      <c r="D311" s="117">
        <v>0</v>
      </c>
      <c r="E311" s="104">
        <v>0</v>
      </c>
      <c r="F311" s="104">
        <v>0</v>
      </c>
      <c r="G311" s="104"/>
      <c r="H311" s="104"/>
      <c r="I311" s="104"/>
      <c r="J311" s="120">
        <v>7200</v>
      </c>
      <c r="K311" s="104"/>
      <c r="L311" s="104"/>
      <c r="M311" s="104"/>
      <c r="N311" s="104"/>
      <c r="O311" s="104"/>
      <c r="P311" s="90"/>
      <c r="Q311" s="105"/>
      <c r="R311" s="85"/>
    </row>
    <row r="312" spans="1:18" s="86" customFormat="1" ht="44.25" customHeight="1">
      <c r="A312" s="74" t="s">
        <v>574</v>
      </c>
      <c r="B312" s="83" t="s">
        <v>163</v>
      </c>
      <c r="C312" s="40"/>
      <c r="D312" s="13">
        <v>10</v>
      </c>
      <c r="E312" s="25">
        <v>4500</v>
      </c>
      <c r="F312" s="25">
        <v>10000</v>
      </c>
      <c r="G312" s="25"/>
      <c r="H312" s="25"/>
      <c r="I312" s="25"/>
      <c r="J312" s="120">
        <v>7200</v>
      </c>
      <c r="K312" s="25"/>
      <c r="L312" s="25"/>
      <c r="M312" s="25"/>
      <c r="N312" s="25"/>
      <c r="O312" s="25"/>
      <c r="P312" s="90"/>
      <c r="Q312" s="57" t="s">
        <v>62</v>
      </c>
      <c r="R312" s="85"/>
    </row>
    <row r="313" spans="1:18" s="86" customFormat="1" ht="44.25" customHeight="1">
      <c r="A313" s="74" t="s">
        <v>575</v>
      </c>
      <c r="B313" s="83" t="s">
        <v>164</v>
      </c>
      <c r="C313" s="40"/>
      <c r="D313" s="13">
        <v>10</v>
      </c>
      <c r="E313" s="25">
        <v>4500</v>
      </c>
      <c r="F313" s="25">
        <v>10000</v>
      </c>
      <c r="G313" s="25"/>
      <c r="H313" s="25"/>
      <c r="I313" s="25"/>
      <c r="J313" s="120">
        <v>7200</v>
      </c>
      <c r="K313" s="25"/>
      <c r="L313" s="25"/>
      <c r="M313" s="25"/>
      <c r="N313" s="25"/>
      <c r="O313" s="25"/>
      <c r="P313" s="90"/>
      <c r="Q313" s="57" t="s">
        <v>62</v>
      </c>
      <c r="R313" s="85"/>
    </row>
    <row r="314" spans="1:18" s="86" customFormat="1" ht="44.25" customHeight="1">
      <c r="A314" s="74" t="s">
        <v>576</v>
      </c>
      <c r="B314" s="83" t="s">
        <v>165</v>
      </c>
      <c r="C314" s="40"/>
      <c r="D314" s="13">
        <v>10</v>
      </c>
      <c r="E314" s="25">
        <v>4500</v>
      </c>
      <c r="F314" s="25">
        <v>10000</v>
      </c>
      <c r="G314" s="25"/>
      <c r="H314" s="25"/>
      <c r="I314" s="25"/>
      <c r="J314" s="120">
        <v>7200</v>
      </c>
      <c r="K314" s="25"/>
      <c r="L314" s="25"/>
      <c r="M314" s="25"/>
      <c r="N314" s="25"/>
      <c r="O314" s="25"/>
      <c r="P314" s="90"/>
      <c r="Q314" s="57" t="s">
        <v>62</v>
      </c>
      <c r="R314" s="85"/>
    </row>
    <row r="315" spans="1:18" s="86" customFormat="1" ht="44.25" customHeight="1">
      <c r="A315" s="74" t="s">
        <v>577</v>
      </c>
      <c r="B315" s="83" t="s">
        <v>166</v>
      </c>
      <c r="C315" s="40"/>
      <c r="D315" s="13">
        <v>10</v>
      </c>
      <c r="E315" s="25">
        <v>4500</v>
      </c>
      <c r="F315" s="25">
        <v>10000</v>
      </c>
      <c r="G315" s="25"/>
      <c r="H315" s="25"/>
      <c r="I315" s="25"/>
      <c r="J315" s="120">
        <v>7200</v>
      </c>
      <c r="K315" s="25"/>
      <c r="L315" s="25"/>
      <c r="M315" s="25"/>
      <c r="N315" s="25"/>
      <c r="O315" s="25"/>
      <c r="P315" s="90"/>
      <c r="Q315" s="57" t="s">
        <v>62</v>
      </c>
      <c r="R315" s="85"/>
    </row>
    <row r="316" spans="1:18" s="86" customFormat="1" ht="44.25" customHeight="1">
      <c r="A316" s="74" t="s">
        <v>578</v>
      </c>
      <c r="B316" s="83" t="s">
        <v>167</v>
      </c>
      <c r="C316" s="40"/>
      <c r="D316" s="13">
        <v>10</v>
      </c>
      <c r="E316" s="25">
        <v>4500</v>
      </c>
      <c r="F316" s="25">
        <v>10000</v>
      </c>
      <c r="G316" s="25"/>
      <c r="H316" s="25"/>
      <c r="I316" s="25"/>
      <c r="J316" s="120">
        <v>7200</v>
      </c>
      <c r="K316" s="25"/>
      <c r="L316" s="25"/>
      <c r="M316" s="25"/>
      <c r="N316" s="25"/>
      <c r="O316" s="25"/>
      <c r="P316" s="90"/>
      <c r="Q316" s="57" t="s">
        <v>62</v>
      </c>
      <c r="R316" s="85"/>
    </row>
    <row r="317" spans="1:18" s="86" customFormat="1" ht="44.25" customHeight="1">
      <c r="A317" s="74" t="s">
        <v>579</v>
      </c>
      <c r="B317" s="83" t="s">
        <v>168</v>
      </c>
      <c r="C317" s="40"/>
      <c r="D317" s="13">
        <v>10</v>
      </c>
      <c r="E317" s="25">
        <v>4500</v>
      </c>
      <c r="F317" s="25">
        <v>10000</v>
      </c>
      <c r="G317" s="25"/>
      <c r="H317" s="25"/>
      <c r="I317" s="25"/>
      <c r="J317" s="120">
        <v>7200</v>
      </c>
      <c r="K317" s="25"/>
      <c r="L317" s="25"/>
      <c r="M317" s="25"/>
      <c r="N317" s="25"/>
      <c r="O317" s="25"/>
      <c r="P317" s="90"/>
      <c r="Q317" s="57" t="s">
        <v>62</v>
      </c>
      <c r="R317" s="85"/>
    </row>
    <row r="318" spans="1:18" s="86" customFormat="1" ht="44.25" customHeight="1">
      <c r="A318" s="101">
        <v>24</v>
      </c>
      <c r="B318" s="102" t="s">
        <v>169</v>
      </c>
      <c r="C318" s="103"/>
      <c r="D318" s="117">
        <v>0</v>
      </c>
      <c r="E318" s="104">
        <v>0</v>
      </c>
      <c r="F318" s="104">
        <v>0</v>
      </c>
      <c r="G318" s="104"/>
      <c r="H318" s="104"/>
      <c r="I318" s="104"/>
      <c r="J318" s="120">
        <v>7200</v>
      </c>
      <c r="K318" s="104"/>
      <c r="L318" s="104"/>
      <c r="M318" s="104"/>
      <c r="N318" s="104"/>
      <c r="O318" s="104"/>
      <c r="P318" s="90"/>
      <c r="Q318" s="105"/>
      <c r="R318" s="85"/>
    </row>
    <row r="319" spans="1:18" s="86" customFormat="1" ht="44.25" customHeight="1">
      <c r="A319" s="74" t="s">
        <v>580</v>
      </c>
      <c r="B319" s="83" t="s">
        <v>170</v>
      </c>
      <c r="C319" s="40"/>
      <c r="D319" s="13">
        <v>10</v>
      </c>
      <c r="E319" s="25">
        <v>4500</v>
      </c>
      <c r="F319" s="25">
        <v>10000</v>
      </c>
      <c r="G319" s="25"/>
      <c r="H319" s="25"/>
      <c r="I319" s="25"/>
      <c r="J319" s="120">
        <v>7200</v>
      </c>
      <c r="K319" s="25"/>
      <c r="L319" s="25"/>
      <c r="M319" s="25"/>
      <c r="N319" s="25"/>
      <c r="O319" s="25"/>
      <c r="P319" s="90"/>
      <c r="Q319" s="57" t="s">
        <v>62</v>
      </c>
      <c r="R319" s="85"/>
    </row>
    <row r="320" spans="1:18" s="86" customFormat="1" ht="44.25" customHeight="1">
      <c r="A320" s="74" t="s">
        <v>581</v>
      </c>
      <c r="B320" s="83" t="s">
        <v>171</v>
      </c>
      <c r="C320" s="40"/>
      <c r="D320" s="13">
        <v>4</v>
      </c>
      <c r="E320" s="25">
        <v>4500</v>
      </c>
      <c r="F320" s="25">
        <v>10000</v>
      </c>
      <c r="G320" s="25"/>
      <c r="H320" s="25"/>
      <c r="I320" s="25"/>
      <c r="J320" s="120">
        <v>7200</v>
      </c>
      <c r="K320" s="25"/>
      <c r="L320" s="25"/>
      <c r="M320" s="25"/>
      <c r="N320" s="25"/>
      <c r="O320" s="25"/>
      <c r="P320" s="90"/>
      <c r="Q320" s="57" t="s">
        <v>172</v>
      </c>
      <c r="R320" s="85"/>
    </row>
    <row r="321" spans="1:18" s="86" customFormat="1" ht="44.25" customHeight="1">
      <c r="A321" s="74" t="s">
        <v>582</v>
      </c>
      <c r="B321" s="83" t="s">
        <v>173</v>
      </c>
      <c r="C321" s="40"/>
      <c r="D321" s="13">
        <v>10</v>
      </c>
      <c r="E321" s="25">
        <v>4500</v>
      </c>
      <c r="F321" s="25">
        <v>10000</v>
      </c>
      <c r="G321" s="25"/>
      <c r="H321" s="25"/>
      <c r="I321" s="25"/>
      <c r="J321" s="120">
        <v>7200</v>
      </c>
      <c r="K321" s="25"/>
      <c r="L321" s="25"/>
      <c r="M321" s="25"/>
      <c r="N321" s="25"/>
      <c r="O321" s="25"/>
      <c r="P321" s="90"/>
      <c r="Q321" s="57" t="s">
        <v>62</v>
      </c>
      <c r="R321" s="85"/>
    </row>
    <row r="322" spans="1:18" s="86" customFormat="1" ht="44.25" customHeight="1">
      <c r="A322" s="74" t="s">
        <v>583</v>
      </c>
      <c r="B322" s="83" t="s">
        <v>174</v>
      </c>
      <c r="C322" s="40"/>
      <c r="D322" s="13">
        <v>10</v>
      </c>
      <c r="E322" s="25">
        <v>4500</v>
      </c>
      <c r="F322" s="25">
        <v>10000</v>
      </c>
      <c r="G322" s="25"/>
      <c r="H322" s="25"/>
      <c r="I322" s="25"/>
      <c r="J322" s="120">
        <v>7200</v>
      </c>
      <c r="K322" s="25"/>
      <c r="L322" s="25"/>
      <c r="M322" s="25"/>
      <c r="N322" s="25"/>
      <c r="O322" s="25"/>
      <c r="P322" s="90"/>
      <c r="Q322" s="57" t="s">
        <v>62</v>
      </c>
      <c r="R322" s="85"/>
    </row>
    <row r="323" spans="1:18" s="86" customFormat="1" ht="44.25" customHeight="1">
      <c r="A323" s="74" t="s">
        <v>584</v>
      </c>
      <c r="B323" s="83" t="s">
        <v>175</v>
      </c>
      <c r="C323" s="40"/>
      <c r="D323" s="13">
        <v>10</v>
      </c>
      <c r="E323" s="25">
        <v>4500</v>
      </c>
      <c r="F323" s="25">
        <v>10000</v>
      </c>
      <c r="G323" s="25"/>
      <c r="H323" s="25"/>
      <c r="I323" s="25"/>
      <c r="J323" s="120">
        <v>7200</v>
      </c>
      <c r="K323" s="25"/>
      <c r="L323" s="25"/>
      <c r="M323" s="25"/>
      <c r="N323" s="25"/>
      <c r="O323" s="25"/>
      <c r="P323" s="90"/>
      <c r="Q323" s="57" t="s">
        <v>62</v>
      </c>
      <c r="R323" s="85"/>
    </row>
    <row r="324" spans="1:18" s="86" customFormat="1" ht="44.25" customHeight="1">
      <c r="A324" s="74" t="s">
        <v>585</v>
      </c>
      <c r="B324" s="83" t="s">
        <v>176</v>
      </c>
      <c r="C324" s="40"/>
      <c r="D324" s="13">
        <v>10</v>
      </c>
      <c r="E324" s="25">
        <v>4500</v>
      </c>
      <c r="F324" s="25">
        <v>10000</v>
      </c>
      <c r="G324" s="25"/>
      <c r="H324" s="25"/>
      <c r="I324" s="25"/>
      <c r="J324" s="120">
        <v>7200</v>
      </c>
      <c r="K324" s="25"/>
      <c r="L324" s="25"/>
      <c r="M324" s="25"/>
      <c r="N324" s="25"/>
      <c r="O324" s="25"/>
      <c r="P324" s="90"/>
      <c r="Q324" s="57" t="s">
        <v>62</v>
      </c>
      <c r="R324" s="85"/>
    </row>
    <row r="325" spans="1:18" s="86" customFormat="1" ht="44.25" customHeight="1">
      <c r="A325" s="72" t="s">
        <v>29</v>
      </c>
      <c r="B325" s="14" t="s">
        <v>322</v>
      </c>
      <c r="C325" s="38" t="s">
        <v>382</v>
      </c>
      <c r="D325" s="14"/>
      <c r="E325" s="15"/>
      <c r="F325" s="15"/>
      <c r="G325" s="15"/>
      <c r="H325" s="141"/>
      <c r="I325" s="141"/>
      <c r="J325" s="120">
        <v>7200</v>
      </c>
      <c r="K325" s="15"/>
      <c r="L325" s="15"/>
      <c r="M325" s="15"/>
      <c r="N325" s="15"/>
      <c r="O325" s="15"/>
      <c r="P325" s="14"/>
      <c r="Q325" s="54"/>
      <c r="R325" s="46"/>
    </row>
    <row r="326" spans="1:18" s="95" customFormat="1" ht="44.25" customHeight="1">
      <c r="A326" s="108" t="s">
        <v>4</v>
      </c>
      <c r="B326" s="32" t="s">
        <v>10</v>
      </c>
      <c r="C326" s="109"/>
      <c r="D326" s="31">
        <v>0</v>
      </c>
      <c r="E326" s="31">
        <v>0</v>
      </c>
      <c r="F326" s="31">
        <v>0</v>
      </c>
      <c r="G326" s="31"/>
      <c r="H326" s="31"/>
      <c r="I326" s="31"/>
      <c r="J326" s="120">
        <v>7200</v>
      </c>
      <c r="K326" s="31"/>
      <c r="L326" s="31"/>
      <c r="M326" s="31"/>
      <c r="N326" s="31"/>
      <c r="O326" s="31"/>
      <c r="P326" s="31">
        <v>0</v>
      </c>
      <c r="Q326" s="110">
        <v>0</v>
      </c>
      <c r="R326" s="111"/>
    </row>
    <row r="327" spans="1:18" s="95" customFormat="1" ht="44.25" customHeight="1">
      <c r="A327" s="75">
        <v>1</v>
      </c>
      <c r="B327" s="67" t="s">
        <v>12</v>
      </c>
      <c r="C327" s="41"/>
      <c r="D327" s="33">
        <v>0</v>
      </c>
      <c r="E327" s="33">
        <v>0</v>
      </c>
      <c r="F327" s="33">
        <v>0</v>
      </c>
      <c r="G327" s="33"/>
      <c r="H327" s="33"/>
      <c r="I327" s="33"/>
      <c r="J327" s="120">
        <v>7200</v>
      </c>
      <c r="K327" s="33"/>
      <c r="L327" s="33"/>
      <c r="M327" s="33"/>
      <c r="N327" s="33"/>
      <c r="O327" s="33"/>
      <c r="P327" s="33">
        <v>0</v>
      </c>
      <c r="Q327" s="58">
        <v>0</v>
      </c>
      <c r="R327" s="50"/>
    </row>
    <row r="328" spans="1:18" s="95" customFormat="1" ht="44.25" customHeight="1">
      <c r="A328" s="75">
        <v>2</v>
      </c>
      <c r="B328" s="67" t="s">
        <v>12</v>
      </c>
      <c r="C328" s="41"/>
      <c r="D328" s="33">
        <v>0</v>
      </c>
      <c r="E328" s="33">
        <v>0</v>
      </c>
      <c r="F328" s="33">
        <v>0</v>
      </c>
      <c r="G328" s="33"/>
      <c r="H328" s="33"/>
      <c r="I328" s="33"/>
      <c r="J328" s="120">
        <v>7200</v>
      </c>
      <c r="K328" s="33"/>
      <c r="L328" s="33"/>
      <c r="M328" s="33"/>
      <c r="N328" s="33"/>
      <c r="O328" s="33"/>
      <c r="P328" s="33">
        <v>0</v>
      </c>
      <c r="Q328" s="58">
        <v>0</v>
      </c>
      <c r="R328" s="50"/>
    </row>
    <row r="329" spans="1:18" s="95" customFormat="1" ht="44.25" customHeight="1">
      <c r="A329" s="75" t="s">
        <v>9</v>
      </c>
      <c r="B329" s="67" t="s">
        <v>12</v>
      </c>
      <c r="C329" s="41"/>
      <c r="D329" s="33">
        <v>0</v>
      </c>
      <c r="E329" s="33">
        <v>0</v>
      </c>
      <c r="F329" s="33">
        <v>0</v>
      </c>
      <c r="G329" s="33"/>
      <c r="H329" s="33"/>
      <c r="I329" s="33"/>
      <c r="J329" s="120">
        <v>7200</v>
      </c>
      <c r="K329" s="33"/>
      <c r="L329" s="33"/>
      <c r="M329" s="33"/>
      <c r="N329" s="33"/>
      <c r="O329" s="33"/>
      <c r="P329" s="33">
        <v>0</v>
      </c>
      <c r="Q329" s="58">
        <v>0</v>
      </c>
      <c r="R329" s="50"/>
    </row>
    <row r="330" spans="1:18" s="95" customFormat="1" ht="44.25" customHeight="1">
      <c r="A330" s="75" t="s">
        <v>9</v>
      </c>
      <c r="B330" s="67" t="s">
        <v>9</v>
      </c>
      <c r="C330" s="41"/>
      <c r="D330" s="33">
        <v>0</v>
      </c>
      <c r="E330" s="33">
        <v>0</v>
      </c>
      <c r="F330" s="33">
        <v>0</v>
      </c>
      <c r="G330" s="33"/>
      <c r="H330" s="33"/>
      <c r="I330" s="33"/>
      <c r="J330" s="120">
        <v>7200</v>
      </c>
      <c r="K330" s="33"/>
      <c r="L330" s="33"/>
      <c r="M330" s="33"/>
      <c r="N330" s="33"/>
      <c r="O330" s="33"/>
      <c r="P330" s="33">
        <v>0</v>
      </c>
      <c r="Q330" s="58">
        <v>0</v>
      </c>
      <c r="R330" s="50"/>
    </row>
    <row r="331" spans="1:18" s="95" customFormat="1" ht="44.25" customHeight="1">
      <c r="A331" s="108" t="s">
        <v>5</v>
      </c>
      <c r="B331" s="32" t="s">
        <v>27</v>
      </c>
      <c r="C331" s="109"/>
      <c r="D331" s="31">
        <v>0</v>
      </c>
      <c r="E331" s="31">
        <v>0</v>
      </c>
      <c r="F331" s="31">
        <v>0</v>
      </c>
      <c r="G331" s="31"/>
      <c r="H331" s="31"/>
      <c r="I331" s="31"/>
      <c r="J331" s="120">
        <v>7200</v>
      </c>
      <c r="K331" s="31"/>
      <c r="L331" s="31"/>
      <c r="M331" s="31"/>
      <c r="N331" s="31"/>
      <c r="O331" s="31"/>
      <c r="P331" s="31">
        <v>0</v>
      </c>
      <c r="Q331" s="110">
        <v>0</v>
      </c>
      <c r="R331" s="111"/>
    </row>
    <row r="332" spans="1:18" s="95" customFormat="1" ht="44.25" customHeight="1">
      <c r="A332" s="75">
        <v>1</v>
      </c>
      <c r="B332" s="67" t="s">
        <v>370</v>
      </c>
      <c r="C332" s="41"/>
      <c r="D332" s="33">
        <v>10</v>
      </c>
      <c r="E332" s="33">
        <v>30000</v>
      </c>
      <c r="F332" s="33">
        <v>15000</v>
      </c>
      <c r="G332" s="33"/>
      <c r="H332" s="33"/>
      <c r="I332" s="33"/>
      <c r="J332" s="120">
        <v>7200</v>
      </c>
      <c r="K332" s="33"/>
      <c r="L332" s="33"/>
      <c r="M332" s="33"/>
      <c r="N332" s="33"/>
      <c r="O332" s="33"/>
      <c r="P332" s="33" t="s">
        <v>371</v>
      </c>
      <c r="Q332" s="58" t="s">
        <v>372</v>
      </c>
      <c r="R332" s="50"/>
    </row>
    <row r="333" spans="1:18" s="95" customFormat="1" ht="44.25" customHeight="1">
      <c r="A333" s="75">
        <v>2</v>
      </c>
      <c r="B333" s="67" t="s">
        <v>373</v>
      </c>
      <c r="C333" s="41"/>
      <c r="D333" s="33">
        <v>2</v>
      </c>
      <c r="E333" s="33">
        <v>30000</v>
      </c>
      <c r="F333" s="33">
        <v>15000</v>
      </c>
      <c r="G333" s="33"/>
      <c r="H333" s="33"/>
      <c r="I333" s="33"/>
      <c r="J333" s="120">
        <v>7200</v>
      </c>
      <c r="K333" s="33"/>
      <c r="L333" s="33"/>
      <c r="M333" s="33"/>
      <c r="N333" s="33"/>
      <c r="O333" s="33"/>
      <c r="P333" s="33">
        <v>0</v>
      </c>
      <c r="Q333" s="58" t="s">
        <v>375</v>
      </c>
      <c r="R333" s="50"/>
    </row>
    <row r="334" spans="1:18" s="95" customFormat="1" ht="44.25" customHeight="1">
      <c r="A334" s="75">
        <v>3</v>
      </c>
      <c r="B334" s="67" t="s">
        <v>374</v>
      </c>
      <c r="C334" s="41"/>
      <c r="D334" s="33">
        <v>2</v>
      </c>
      <c r="E334" s="33">
        <v>30000</v>
      </c>
      <c r="F334" s="33">
        <v>15000</v>
      </c>
      <c r="G334" s="33"/>
      <c r="H334" s="33"/>
      <c r="I334" s="33"/>
      <c r="J334" s="120">
        <v>7200</v>
      </c>
      <c r="K334" s="33"/>
      <c r="L334" s="33"/>
      <c r="M334" s="33"/>
      <c r="N334" s="33"/>
      <c r="O334" s="33"/>
      <c r="P334" s="33">
        <v>0</v>
      </c>
      <c r="Q334" s="58" t="s">
        <v>375</v>
      </c>
      <c r="R334" s="50"/>
    </row>
    <row r="335" spans="1:18" s="95" customFormat="1" ht="44.25" customHeight="1">
      <c r="A335" s="75">
        <v>4</v>
      </c>
      <c r="B335" s="67" t="s">
        <v>378</v>
      </c>
      <c r="C335" s="41"/>
      <c r="D335" s="33">
        <v>2</v>
      </c>
      <c r="E335" s="33">
        <v>30000</v>
      </c>
      <c r="F335" s="33">
        <v>15000</v>
      </c>
      <c r="G335" s="33"/>
      <c r="H335" s="33"/>
      <c r="I335" s="33"/>
      <c r="J335" s="120">
        <v>7200</v>
      </c>
      <c r="K335" s="33"/>
      <c r="L335" s="33"/>
      <c r="M335" s="33"/>
      <c r="N335" s="33"/>
      <c r="O335" s="33"/>
      <c r="P335" s="33">
        <v>0</v>
      </c>
      <c r="Q335" s="58" t="s">
        <v>375</v>
      </c>
      <c r="R335" s="50"/>
    </row>
    <row r="336" spans="1:18" s="95" customFormat="1" ht="44.25" customHeight="1">
      <c r="A336" s="75">
        <v>5</v>
      </c>
      <c r="B336" s="67" t="s">
        <v>376</v>
      </c>
      <c r="C336" s="41"/>
      <c r="D336" s="33">
        <v>9</v>
      </c>
      <c r="E336" s="33">
        <v>30000</v>
      </c>
      <c r="F336" s="33">
        <v>15000</v>
      </c>
      <c r="G336" s="33"/>
      <c r="H336" s="33"/>
      <c r="I336" s="33"/>
      <c r="J336" s="120">
        <v>7200</v>
      </c>
      <c r="K336" s="33"/>
      <c r="L336" s="33"/>
      <c r="M336" s="33"/>
      <c r="N336" s="33"/>
      <c r="O336" s="33"/>
      <c r="P336" s="33">
        <v>0</v>
      </c>
      <c r="Q336" s="58" t="s">
        <v>372</v>
      </c>
      <c r="R336" s="50"/>
    </row>
    <row r="337" spans="1:18" s="95" customFormat="1" ht="44.25" customHeight="1">
      <c r="A337" s="75">
        <v>6</v>
      </c>
      <c r="B337" s="67" t="s">
        <v>377</v>
      </c>
      <c r="C337" s="41"/>
      <c r="D337" s="33">
        <v>9</v>
      </c>
      <c r="E337" s="33">
        <v>30000</v>
      </c>
      <c r="F337" s="33">
        <v>15000</v>
      </c>
      <c r="G337" s="33"/>
      <c r="H337" s="33"/>
      <c r="I337" s="33"/>
      <c r="J337" s="120">
        <v>7200</v>
      </c>
      <c r="K337" s="33"/>
      <c r="L337" s="33"/>
      <c r="M337" s="33"/>
      <c r="N337" s="33"/>
      <c r="O337" s="33"/>
      <c r="P337" s="33">
        <v>0</v>
      </c>
      <c r="Q337" s="58" t="s">
        <v>372</v>
      </c>
      <c r="R337" s="50"/>
    </row>
    <row r="338" spans="1:18" ht="44.25" customHeight="1">
      <c r="A338" s="72" t="s">
        <v>30</v>
      </c>
      <c r="B338" s="14" t="s">
        <v>32</v>
      </c>
      <c r="C338" s="38" t="s">
        <v>383</v>
      </c>
      <c r="D338" s="14"/>
      <c r="E338" s="15"/>
      <c r="F338" s="15"/>
      <c r="G338" s="15"/>
      <c r="H338" s="141"/>
      <c r="I338" s="141"/>
      <c r="J338" s="120">
        <v>7200</v>
      </c>
      <c r="K338" s="15"/>
      <c r="L338" s="15"/>
      <c r="M338" s="15"/>
      <c r="N338" s="15"/>
      <c r="O338" s="15"/>
      <c r="P338" s="14"/>
      <c r="Q338" s="54"/>
      <c r="R338" s="49" t="s">
        <v>323</v>
      </c>
    </row>
    <row r="339" spans="1:18" ht="44.25" customHeight="1">
      <c r="A339" s="116" t="s">
        <v>4</v>
      </c>
      <c r="B339" s="4" t="s">
        <v>10</v>
      </c>
      <c r="C339" s="37"/>
      <c r="D339" s="113">
        <v>0</v>
      </c>
      <c r="E339" s="114">
        <v>0</v>
      </c>
      <c r="F339" s="114">
        <v>0</v>
      </c>
      <c r="G339" s="114"/>
      <c r="H339" s="114"/>
      <c r="I339" s="114"/>
      <c r="J339" s="120">
        <v>7200</v>
      </c>
      <c r="K339" s="114"/>
      <c r="L339" s="114"/>
      <c r="M339" s="114"/>
      <c r="N339" s="114"/>
      <c r="O339" s="114"/>
      <c r="P339" s="113">
        <v>0</v>
      </c>
      <c r="Q339" s="59">
        <v>0</v>
      </c>
      <c r="R339" s="46"/>
    </row>
    <row r="340" spans="1:18" ht="44.25" customHeight="1">
      <c r="A340" s="76">
        <v>1</v>
      </c>
      <c r="B340" s="6" t="s">
        <v>33</v>
      </c>
      <c r="C340" s="36"/>
      <c r="D340" s="5">
        <v>6</v>
      </c>
      <c r="E340" s="10">
        <v>12000</v>
      </c>
      <c r="F340" s="10">
        <v>11500</v>
      </c>
      <c r="G340" s="10"/>
      <c r="H340" s="10"/>
      <c r="I340" s="10"/>
      <c r="J340" s="120">
        <v>7200</v>
      </c>
      <c r="K340" s="10"/>
      <c r="L340" s="10"/>
      <c r="M340" s="10"/>
      <c r="N340" s="10"/>
      <c r="O340" s="10"/>
      <c r="P340" s="5" t="s">
        <v>34</v>
      </c>
      <c r="Q340" s="60" t="s">
        <v>35</v>
      </c>
      <c r="R340" s="46"/>
    </row>
    <row r="341" spans="1:18" ht="44.25" customHeight="1">
      <c r="A341" s="76">
        <v>2</v>
      </c>
      <c r="B341" s="6" t="s">
        <v>36</v>
      </c>
      <c r="C341" s="36"/>
      <c r="D341" s="5">
        <v>6</v>
      </c>
      <c r="E341" s="10">
        <v>12000</v>
      </c>
      <c r="F341" s="10">
        <v>11500</v>
      </c>
      <c r="G341" s="10"/>
      <c r="H341" s="10"/>
      <c r="I341" s="10"/>
      <c r="J341" s="120">
        <v>7200</v>
      </c>
      <c r="K341" s="10"/>
      <c r="L341" s="10"/>
      <c r="M341" s="10"/>
      <c r="N341" s="10"/>
      <c r="O341" s="10"/>
      <c r="P341" s="5" t="s">
        <v>34</v>
      </c>
      <c r="Q341" s="60" t="s">
        <v>37</v>
      </c>
      <c r="R341" s="46"/>
    </row>
    <row r="342" spans="1:18" ht="44.25" customHeight="1">
      <c r="A342" s="76">
        <v>3</v>
      </c>
      <c r="B342" s="6" t="s">
        <v>38</v>
      </c>
      <c r="C342" s="36"/>
      <c r="D342" s="5">
        <v>0</v>
      </c>
      <c r="E342" s="10">
        <v>0</v>
      </c>
      <c r="F342" s="10">
        <v>0</v>
      </c>
      <c r="G342" s="10"/>
      <c r="H342" s="10"/>
      <c r="I342" s="10"/>
      <c r="J342" s="120">
        <v>7200</v>
      </c>
      <c r="K342" s="10"/>
      <c r="L342" s="10"/>
      <c r="M342" s="10"/>
      <c r="N342" s="10"/>
      <c r="O342" s="10"/>
      <c r="P342" s="5">
        <v>0</v>
      </c>
      <c r="Q342" s="60">
        <v>0</v>
      </c>
      <c r="R342" s="46"/>
    </row>
    <row r="343" spans="1:18" ht="44.25" customHeight="1">
      <c r="A343" s="76">
        <v>3.1</v>
      </c>
      <c r="B343" s="6" t="s">
        <v>39</v>
      </c>
      <c r="C343" s="36"/>
      <c r="D343" s="5">
        <v>6</v>
      </c>
      <c r="E343" s="10">
        <v>12000</v>
      </c>
      <c r="F343" s="10">
        <v>11500</v>
      </c>
      <c r="G343" s="10"/>
      <c r="H343" s="10"/>
      <c r="I343" s="10"/>
      <c r="J343" s="120">
        <v>7200</v>
      </c>
      <c r="K343" s="10"/>
      <c r="L343" s="10"/>
      <c r="M343" s="10"/>
      <c r="N343" s="10"/>
      <c r="O343" s="10"/>
      <c r="P343" s="5" t="s">
        <v>34</v>
      </c>
      <c r="Q343" s="60" t="s">
        <v>35</v>
      </c>
      <c r="R343" s="46"/>
    </row>
    <row r="344" spans="1:18" ht="44.25" customHeight="1">
      <c r="A344" s="76">
        <v>3.2</v>
      </c>
      <c r="B344" s="6" t="s">
        <v>40</v>
      </c>
      <c r="C344" s="36"/>
      <c r="D344" s="5">
        <v>6</v>
      </c>
      <c r="E344" s="10">
        <v>13000</v>
      </c>
      <c r="F344" s="10">
        <v>11500</v>
      </c>
      <c r="G344" s="10"/>
      <c r="H344" s="10"/>
      <c r="I344" s="10"/>
      <c r="J344" s="120">
        <v>7200</v>
      </c>
      <c r="K344" s="10"/>
      <c r="L344" s="10"/>
      <c r="M344" s="10"/>
      <c r="N344" s="10"/>
      <c r="O344" s="10"/>
      <c r="P344" s="5" t="s">
        <v>34</v>
      </c>
      <c r="Q344" s="60" t="s">
        <v>41</v>
      </c>
      <c r="R344" s="46"/>
    </row>
    <row r="345" spans="1:18" ht="44.25" customHeight="1">
      <c r="A345" s="76">
        <v>3.3</v>
      </c>
      <c r="B345" s="6" t="s">
        <v>42</v>
      </c>
      <c r="C345" s="36"/>
      <c r="D345" s="5">
        <v>6</v>
      </c>
      <c r="E345" s="10">
        <v>36000</v>
      </c>
      <c r="F345" s="10">
        <v>11500</v>
      </c>
      <c r="G345" s="10"/>
      <c r="H345" s="10"/>
      <c r="I345" s="10"/>
      <c r="J345" s="120">
        <v>7200</v>
      </c>
      <c r="K345" s="10"/>
      <c r="L345" s="10"/>
      <c r="M345" s="10"/>
      <c r="N345" s="10"/>
      <c r="O345" s="10"/>
      <c r="P345" s="5" t="s">
        <v>34</v>
      </c>
      <c r="Q345" s="60" t="s">
        <v>41</v>
      </c>
      <c r="R345" s="46"/>
    </row>
    <row r="346" spans="1:18" ht="44.25" customHeight="1">
      <c r="A346" s="76">
        <v>4</v>
      </c>
      <c r="B346" s="6" t="s">
        <v>43</v>
      </c>
      <c r="C346" s="36"/>
      <c r="D346" s="5">
        <v>0</v>
      </c>
      <c r="E346" s="10">
        <v>0</v>
      </c>
      <c r="F346" s="10">
        <v>0</v>
      </c>
      <c r="G346" s="10"/>
      <c r="H346" s="10"/>
      <c r="I346" s="10"/>
      <c r="J346" s="120">
        <v>7200</v>
      </c>
      <c r="K346" s="10"/>
      <c r="L346" s="10"/>
      <c r="M346" s="10"/>
      <c r="N346" s="10"/>
      <c r="O346" s="10"/>
      <c r="P346" s="5">
        <v>0</v>
      </c>
      <c r="Q346" s="60">
        <v>0</v>
      </c>
      <c r="R346" s="46"/>
    </row>
    <row r="347" spans="1:18" ht="44.25" customHeight="1">
      <c r="A347" s="76">
        <v>4.1</v>
      </c>
      <c r="B347" s="6" t="s">
        <v>40</v>
      </c>
      <c r="C347" s="36"/>
      <c r="D347" s="5">
        <v>2</v>
      </c>
      <c r="E347" s="10">
        <v>13000</v>
      </c>
      <c r="F347" s="10">
        <v>11500</v>
      </c>
      <c r="G347" s="10"/>
      <c r="H347" s="10"/>
      <c r="I347" s="10"/>
      <c r="J347" s="120">
        <v>7200</v>
      </c>
      <c r="K347" s="10"/>
      <c r="L347" s="10"/>
      <c r="M347" s="10"/>
      <c r="N347" s="10"/>
      <c r="O347" s="10"/>
      <c r="P347" s="5" t="s">
        <v>34</v>
      </c>
      <c r="Q347" s="60" t="s">
        <v>41</v>
      </c>
      <c r="R347" s="46"/>
    </row>
    <row r="348" spans="1:18" ht="44.25" customHeight="1">
      <c r="A348" s="76">
        <v>4.2</v>
      </c>
      <c r="B348" s="6" t="s">
        <v>42</v>
      </c>
      <c r="C348" s="36"/>
      <c r="D348" s="5">
        <v>4</v>
      </c>
      <c r="E348" s="10">
        <v>36000</v>
      </c>
      <c r="F348" s="10">
        <v>11500</v>
      </c>
      <c r="G348" s="10"/>
      <c r="H348" s="10"/>
      <c r="I348" s="10"/>
      <c r="J348" s="120">
        <v>7200</v>
      </c>
      <c r="K348" s="10"/>
      <c r="L348" s="10"/>
      <c r="M348" s="10"/>
      <c r="N348" s="10"/>
      <c r="O348" s="10"/>
      <c r="P348" s="5" t="s">
        <v>34</v>
      </c>
      <c r="Q348" s="60" t="s">
        <v>41</v>
      </c>
      <c r="R348" s="46"/>
    </row>
    <row r="349" spans="1:18" s="7" customFormat="1" ht="44.25" customHeight="1">
      <c r="A349" s="77" t="s">
        <v>31</v>
      </c>
      <c r="B349" s="29" t="s">
        <v>324</v>
      </c>
      <c r="C349" s="42" t="s">
        <v>384</v>
      </c>
      <c r="D349" s="22"/>
      <c r="E349" s="23"/>
      <c r="F349" s="23"/>
      <c r="G349" s="23"/>
      <c r="H349" s="23"/>
      <c r="I349" s="23"/>
      <c r="J349" s="120">
        <v>7200</v>
      </c>
      <c r="K349" s="23"/>
      <c r="L349" s="23"/>
      <c r="M349" s="23"/>
      <c r="N349" s="23"/>
      <c r="O349" s="23"/>
      <c r="P349" s="22"/>
      <c r="Q349" s="61"/>
      <c r="R349" s="51" t="s">
        <v>329</v>
      </c>
    </row>
    <row r="350" spans="1:18" ht="73.5" customHeight="1" thickBot="1">
      <c r="A350" s="78" t="s">
        <v>4</v>
      </c>
      <c r="B350" s="68" t="s">
        <v>326</v>
      </c>
      <c r="C350" s="62"/>
      <c r="D350" s="63">
        <v>12</v>
      </c>
      <c r="E350" s="64">
        <v>178.25</v>
      </c>
      <c r="F350" s="64">
        <v>11.5</v>
      </c>
      <c r="G350" s="64"/>
      <c r="H350" s="64"/>
      <c r="I350" s="64"/>
      <c r="J350" s="120">
        <v>7200</v>
      </c>
      <c r="K350" s="64"/>
      <c r="L350" s="64"/>
      <c r="M350" s="64"/>
      <c r="N350" s="64"/>
      <c r="O350" s="64"/>
      <c r="P350" s="63" t="s">
        <v>327</v>
      </c>
      <c r="Q350" s="65"/>
      <c r="R350" s="52" t="s">
        <v>328</v>
      </c>
    </row>
    <row r="351" spans="1:17" ht="44.25" customHeight="1">
      <c r="A351" s="414" t="s">
        <v>14</v>
      </c>
      <c r="B351" s="414"/>
      <c r="C351" s="414"/>
      <c r="D351" s="414"/>
      <c r="E351" s="414"/>
      <c r="F351" s="414"/>
      <c r="G351" s="414"/>
      <c r="H351" s="414"/>
      <c r="I351" s="414"/>
      <c r="J351" s="414"/>
      <c r="K351" s="414"/>
      <c r="L351" s="414"/>
      <c r="M351" s="414"/>
      <c r="N351" s="414"/>
      <c r="O351" s="414"/>
      <c r="P351" s="414"/>
      <c r="Q351" s="414"/>
    </row>
    <row r="352" spans="1:17" ht="44.25" customHeight="1">
      <c r="A352" s="79"/>
      <c r="B352" s="30"/>
      <c r="C352" s="43"/>
      <c r="D352" s="11"/>
      <c r="E352" s="12"/>
      <c r="F352" s="12"/>
      <c r="G352" s="12"/>
      <c r="H352" s="12"/>
      <c r="I352" s="12"/>
      <c r="J352" s="12"/>
      <c r="K352" s="12"/>
      <c r="L352" s="12"/>
      <c r="M352" s="12"/>
      <c r="N352" s="12"/>
      <c r="O352" s="12"/>
      <c r="P352" s="11"/>
      <c r="Q352" s="43"/>
    </row>
    <row r="353" spans="1:17" ht="44.25" customHeight="1">
      <c r="A353" s="79"/>
      <c r="B353" s="30"/>
      <c r="C353" s="43"/>
      <c r="D353" s="11"/>
      <c r="E353" s="12"/>
      <c r="F353" s="12"/>
      <c r="G353" s="12"/>
      <c r="H353" s="12"/>
      <c r="I353" s="12"/>
      <c r="J353" s="12"/>
      <c r="K353" s="12"/>
      <c r="L353" s="12"/>
      <c r="M353" s="12"/>
      <c r="N353" s="12"/>
      <c r="O353" s="12"/>
      <c r="P353" s="11"/>
      <c r="Q353" s="43"/>
    </row>
    <row r="354" spans="1:17" ht="44.25" customHeight="1">
      <c r="A354" s="79"/>
      <c r="B354" s="30"/>
      <c r="C354" s="43"/>
      <c r="D354" s="11"/>
      <c r="E354" s="12"/>
      <c r="F354" s="12"/>
      <c r="G354" s="12"/>
      <c r="H354" s="12"/>
      <c r="I354" s="12"/>
      <c r="J354" s="12"/>
      <c r="K354" s="12"/>
      <c r="L354" s="12"/>
      <c r="M354" s="12"/>
      <c r="N354" s="12"/>
      <c r="O354" s="12"/>
      <c r="P354" s="11"/>
      <c r="Q354" s="43"/>
    </row>
  </sheetData>
  <sheetProtection/>
  <mergeCells count="16">
    <mergeCell ref="A351:Q351"/>
    <mergeCell ref="H5:I5"/>
    <mergeCell ref="E4:F4"/>
    <mergeCell ref="F5:F6"/>
    <mergeCell ref="G5:G6"/>
    <mergeCell ref="P5:P6"/>
    <mergeCell ref="Q5:Q6"/>
    <mergeCell ref="P188:P189"/>
    <mergeCell ref="A2:Q2"/>
    <mergeCell ref="A4:A6"/>
    <mergeCell ref="B4:B6"/>
    <mergeCell ref="C4:C6"/>
    <mergeCell ref="D4:D6"/>
    <mergeCell ref="G4:I4"/>
    <mergeCell ref="P4:Q4"/>
    <mergeCell ref="E5:E6"/>
  </mergeCells>
  <printOptions/>
  <pageMargins left="0.75" right="0" top="0" bottom="0" header="0.3" footer="0.3"/>
  <pageSetup horizontalDpi="600" verticalDpi="600" orientation="landscape" paperSize="8" scale="91" r:id="rId1"/>
  <rowBreaks count="1" manualBreakCount="1">
    <brk id="3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2020-06-17T03:47:34Z</cp:lastPrinted>
  <dcterms:created xsi:type="dcterms:W3CDTF">2020-03-18T09:45:34Z</dcterms:created>
  <dcterms:modified xsi:type="dcterms:W3CDTF">2020-06-17T08:27:57Z</dcterms:modified>
  <cp:category/>
  <cp:version/>
  <cp:contentType/>
  <cp:contentStatus/>
</cp:coreProperties>
</file>