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80" windowHeight="2025"/>
  </bookViews>
  <sheets>
    <sheet name="59 CK" sheetId="4" r:id="rId1"/>
  </sheets>
  <externalReferences>
    <externalReference r:id="rId2"/>
    <externalReference r:id="rId3"/>
  </externalReferences>
  <definedNames>
    <definedName name="_xlnm.Print_Titles" localSheetId="0">'59 CK'!$7:$9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I32" i="4"/>
  <c r="I26" i="4"/>
  <c r="I25" i="4"/>
  <c r="I24" i="4"/>
  <c r="I23" i="4"/>
  <c r="F34" i="4" l="1"/>
  <c r="F33" i="4"/>
  <c r="F32" i="4"/>
  <c r="F28" i="4"/>
  <c r="F27" i="4"/>
  <c r="F26" i="4"/>
  <c r="F25" i="4"/>
  <c r="F24" i="4"/>
  <c r="F23" i="4"/>
  <c r="G32" i="4" l="1"/>
  <c r="G26" i="4"/>
  <c r="H25" i="4"/>
  <c r="I22" i="4"/>
  <c r="E22" i="4"/>
  <c r="D22" i="4"/>
  <c r="E21" i="4"/>
  <c r="D21" i="4"/>
  <c r="H20" i="4"/>
  <c r="E20" i="4"/>
  <c r="D20" i="4"/>
  <c r="I19" i="4"/>
  <c r="E19" i="4"/>
  <c r="D19" i="4"/>
  <c r="C19" i="4"/>
  <c r="I18" i="4"/>
  <c r="E18" i="4"/>
  <c r="D18" i="4"/>
  <c r="I16" i="4"/>
  <c r="E16" i="4"/>
  <c r="D16" i="4"/>
  <c r="I15" i="4"/>
  <c r="I14" i="4"/>
  <c r="I12" i="4"/>
  <c r="E12" i="4"/>
  <c r="E11" i="4" s="1"/>
  <c r="D12" i="4"/>
  <c r="C12" i="4"/>
  <c r="C11" i="4" s="1"/>
  <c r="C10" i="4" s="1"/>
  <c r="H18" i="4" l="1"/>
  <c r="G19" i="4"/>
  <c r="G25" i="4"/>
  <c r="E10" i="4"/>
  <c r="H16" i="4"/>
  <c r="G34" i="4"/>
  <c r="D11" i="4"/>
  <c r="D10" i="4" s="1"/>
  <c r="I11" i="4"/>
  <c r="I10" i="4" s="1"/>
  <c r="G12" i="4"/>
  <c r="H22" i="4"/>
  <c r="H26" i="4"/>
  <c r="F11" i="4"/>
  <c r="F10" i="4" s="1"/>
  <c r="H12" i="4"/>
  <c r="H19" i="4"/>
  <c r="H24" i="4" l="1"/>
  <c r="G24" i="4"/>
  <c r="H11" i="4"/>
  <c r="G11" i="4"/>
  <c r="H10" i="4" l="1"/>
  <c r="G10" i="4"/>
  <c r="G23" i="4"/>
  <c r="H23" i="4"/>
</calcChain>
</file>

<file path=xl/sharedStrings.xml><?xml version="1.0" encoding="utf-8"?>
<sst xmlns="http://schemas.openxmlformats.org/spreadsheetml/2006/main" count="61" uniqueCount="57">
  <si>
    <t>Đơn vị: Triệu đồng</t>
  </si>
  <si>
    <t>STT</t>
  </si>
  <si>
    <t>A</t>
  </si>
  <si>
    <t>B</t>
  </si>
  <si>
    <t>I</t>
  </si>
  <si>
    <t>II</t>
  </si>
  <si>
    <t>III</t>
  </si>
  <si>
    <t>Biểu số 59/CK-NSNN</t>
  </si>
  <si>
    <t>NỘI DUNG</t>
  </si>
  <si>
    <t>DỰ TOÁN NĂM</t>
  </si>
  <si>
    <t>CÙNG KỲ NĂM TRƯỚC</t>
  </si>
  <si>
    <t>3=2/1</t>
  </si>
  <si>
    <t>TỔNG NGUỒN THU NSNN TRÊN ĐỊA BÀN</t>
  </si>
  <si>
    <t>Thu cân đối NSNN</t>
  </si>
  <si>
    <t>Thu từ dầu thô</t>
  </si>
  <si>
    <t>Thu viện trợ</t>
  </si>
  <si>
    <t>Thu chuyển nguồn từ năm trước chuyển sang</t>
  </si>
  <si>
    <t>TỔNG CHI NSĐP</t>
  </si>
  <si>
    <t> I</t>
  </si>
  <si>
    <t>Chi cân đối NSĐP</t>
  </si>
  <si>
    <t>Chi đầu tư phát triển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</si>
  <si>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</si>
  <si>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</si>
  <si>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</si>
  <si>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</si>
  <si>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từ nguồn bổ sung có mục tiêu từ NSTW cho NSĐP</t>
  </si>
  <si>
    <t>C</t>
  </si>
  <si>
    <t>BỘI CHI NSĐP/ BỘI THU NSĐP</t>
  </si>
  <si>
    <t>D</t>
  </si>
  <si>
    <t>CHI TRẢ NỢ GỐC</t>
  </si>
  <si>
    <t>SỞ TÀI CHÍNH TỈNH QUẢNG TRỊ</t>
  </si>
  <si>
    <t>THỰC HIỆN QUÝ III/2019</t>
  </si>
  <si>
    <t xml:space="preserve">Chi tạo nguồn cải cách tiền lương và chính sách an sinh xã hội </t>
  </si>
  <si>
    <t>Chi từ nguồn chuyển nguồn</t>
  </si>
  <si>
    <t>Chi nộp trả ngân sách cấp trên</t>
  </si>
  <si>
    <t>IV</t>
  </si>
  <si>
    <t>Chi từ nguồn BS có mục tiêu ngân sách tỉnh cho NS huyện</t>
  </si>
  <si>
    <t>ƯỚC THỰC HIỆN NĂM 2020</t>
  </si>
  <si>
    <t>( Kèm theo Công văn số           /STC-QLNS ngày      /12/2020 của Sở Tài chính Quảng Trị)</t>
  </si>
  <si>
    <t>CÂN ĐỐI NGÂN SÁCH ĐỊA PHƯƠNG ƯỚC NĂM 2020</t>
  </si>
  <si>
    <t>DỰ TOÁN NĂM 2020</t>
  </si>
  <si>
    <t>THỰC HIỆN QUÝ II/2019</t>
  </si>
  <si>
    <t>SO SÁNH ƯỚC THỰC HIỆN VỚI (%)</t>
  </si>
  <si>
    <t>Thực hiện năm 2019</t>
  </si>
  <si>
    <t>4=2/5</t>
  </si>
  <si>
    <t>Thu nội địa (NSĐP hưởng)</t>
  </si>
  <si>
    <t>Thu cân đối từ hoạt động xuất khẩu, nhập khẩu (NSĐP hưởng)</t>
  </si>
  <si>
    <t>Thu đóng góp</t>
  </si>
  <si>
    <t>Thu hồi các khoản vay của NN và thu từ quỹ dự trữ tài chính</t>
  </si>
  <si>
    <t>Thu bổ sung từ ngân sách cấp trên</t>
  </si>
  <si>
    <t>V</t>
  </si>
  <si>
    <t>Thu từ NS cấp dưới nộp lên</t>
  </si>
  <si>
    <t>trừ 39 tr của Trung ương (ko phải thu trên địa bàn)</t>
  </si>
  <si>
    <t>VI</t>
  </si>
  <si>
    <t>Các khoản thu để lại q.lý chi qua NSNN</t>
  </si>
  <si>
    <t>VII</t>
  </si>
  <si>
    <t>Thu bổ sung từ kết dư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</si>
</sst>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Times New Roman"/>
      <family val="1"/>
    </font>
    <font>
      <sz val="12"/>
      <name val=".VnTime"/>
      <family val="2"/>
    </font>
    <font>
      <sz val="12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9" fontId="11" fillId="0" borderId="1" xfId="2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9" fontId="13" fillId="0" borderId="1" xfId="2" applyFont="1" applyBorder="1" applyAlignment="1">
      <alignment vertical="center" wrapText="1"/>
    </xf>
    <xf numFmtId="165" fontId="5" fillId="0" borderId="1" xfId="1" applyNumberFormat="1" applyFont="1" applyBorder="1" applyAlignment="1">
      <alignment vertical="center"/>
    </xf>
    <xf numFmtId="165" fontId="13" fillId="0" borderId="1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2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9" fontId="15" fillId="0" borderId="1" xfId="2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5" fontId="13" fillId="0" borderId="1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3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vertical="center" wrapText="1"/>
    </xf>
    <xf numFmtId="9" fontId="19" fillId="0" borderId="1" xfId="2" applyFont="1" applyBorder="1" applyAlignment="1">
      <alignment vertical="center" wrapText="1"/>
    </xf>
    <xf numFmtId="165" fontId="19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_Sheet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G%20KHAI%202020%20(&#431;&#7898;C%20N&#258;M)%20(30.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H%20-2020-12T-B61-TT343-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-CK"/>
      <sheetName val="60-CK"/>
      <sheetName val="59-CK"/>
      <sheetName val="9 tháng"/>
      <sheetName val="ươc 2020"/>
      <sheetName val="12t-2018"/>
      <sheetName val="2019-B50-QT HĐND (Hạnh)"/>
      <sheetName val="UTH 2020 (ALy gửi)"/>
      <sheetName val="2020. sắc thuế (A Ly gửi)"/>
    </sheetNames>
    <sheetDataSet>
      <sheetData sheetId="0"/>
      <sheetData sheetId="1">
        <row r="39">
          <cell r="D39" t="e">
            <v>#REF!</v>
          </cell>
        </row>
      </sheetData>
      <sheetData sheetId="2"/>
      <sheetData sheetId="3">
        <row r="12">
          <cell r="D12">
            <v>1632325</v>
          </cell>
        </row>
        <row r="60">
          <cell r="D60">
            <v>12346</v>
          </cell>
        </row>
        <row r="64">
          <cell r="D64">
            <v>0</v>
          </cell>
        </row>
        <row r="67">
          <cell r="D67">
            <v>3988493</v>
          </cell>
        </row>
        <row r="75">
          <cell r="D75">
            <v>1543855</v>
          </cell>
        </row>
      </sheetData>
      <sheetData sheetId="4">
        <row r="17">
          <cell r="E17">
            <v>190000</v>
          </cell>
        </row>
        <row r="70">
          <cell r="C70">
            <v>6665908</v>
          </cell>
          <cell r="I70">
            <v>5868237.646772</v>
          </cell>
        </row>
        <row r="79">
          <cell r="I79">
            <v>1547535.8263699999</v>
          </cell>
        </row>
      </sheetData>
      <sheetData sheetId="5"/>
      <sheetData sheetId="6">
        <row r="9">
          <cell r="F9">
            <v>2512274.1813550005</v>
          </cell>
        </row>
        <row r="10">
          <cell r="F10">
            <v>2494296.4108580002</v>
          </cell>
        </row>
        <row r="77">
          <cell r="F77">
            <v>492.75700000000001</v>
          </cell>
        </row>
        <row r="85">
          <cell r="F85">
            <v>0</v>
          </cell>
        </row>
        <row r="86">
          <cell r="F86">
            <v>17485.013497</v>
          </cell>
        </row>
        <row r="88">
          <cell r="F88">
            <v>496951.84832799999</v>
          </cell>
        </row>
      </sheetData>
      <sheetData sheetId="7">
        <row r="64">
          <cell r="E64">
            <v>7312611</v>
          </cell>
        </row>
      </sheetData>
      <sheetData sheetId="8">
        <row r="9">
          <cell r="D9">
            <v>2624220</v>
          </cell>
        </row>
        <row r="10">
          <cell r="D10">
            <v>2624220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-CK"/>
    </sheetNames>
    <sheetDataSet>
      <sheetData sheetId="0">
        <row r="9">
          <cell r="D9">
            <v>10601723</v>
          </cell>
          <cell r="G9">
            <v>10246240.263353121</v>
          </cell>
        </row>
        <row r="10">
          <cell r="D10">
            <v>6786384</v>
          </cell>
          <cell r="G10">
            <v>6019232.1549431197</v>
          </cell>
        </row>
        <row r="11">
          <cell r="D11">
            <v>1605279</v>
          </cell>
          <cell r="G11">
            <v>1262757.078371</v>
          </cell>
        </row>
        <row r="15">
          <cell r="D15">
            <v>5179266</v>
          </cell>
          <cell r="G15">
            <v>4755463.4395721192</v>
          </cell>
        </row>
        <row r="28">
          <cell r="D28">
            <v>839</v>
          </cell>
        </row>
        <row r="29">
          <cell r="D29">
            <v>1000</v>
          </cell>
        </row>
        <row r="32">
          <cell r="D32">
            <v>3660382</v>
          </cell>
          <cell r="G32">
            <v>2212576.1700579999</v>
          </cell>
        </row>
        <row r="36">
          <cell r="D36">
            <v>113755</v>
          </cell>
        </row>
        <row r="37">
          <cell r="D37">
            <v>41202</v>
          </cell>
          <cell r="G37">
            <v>4052.6699999999996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F17" sqref="F17"/>
    </sheetView>
  </sheetViews>
  <sheetFormatPr defaultRowHeight="15.75" x14ac:dyDescent="0.2"/>
  <cols>
    <col min="1" max="1" width="4.875" style="3" customWidth="1"/>
    <col min="2" max="2" width="37.875" style="3" customWidth="1"/>
    <col min="3" max="3" width="12" style="3" customWidth="1"/>
    <col min="4" max="5" width="12.875" style="3" hidden="1" customWidth="1"/>
    <col min="6" max="6" width="11.5" style="3" customWidth="1"/>
    <col min="7" max="7" width="9.25" style="3" customWidth="1"/>
    <col min="8" max="8" width="10.625" style="3" customWidth="1"/>
    <col min="9" max="9" width="14.625" style="4" hidden="1" customWidth="1"/>
    <col min="10" max="10" width="23" style="3" customWidth="1"/>
    <col min="11" max="11" width="14.25" style="3" customWidth="1"/>
    <col min="12" max="256" width="9.125" style="3"/>
    <col min="257" max="257" width="4.875" style="3" customWidth="1"/>
    <col min="258" max="258" width="37.875" style="3" customWidth="1"/>
    <col min="259" max="259" width="12.125" style="3" customWidth="1"/>
    <col min="260" max="261" width="0" style="3" hidden="1" customWidth="1"/>
    <col min="262" max="262" width="12.875" style="3" customWidth="1"/>
    <col min="263" max="264" width="11.125" style="3" customWidth="1"/>
    <col min="265" max="265" width="14.625" style="3" bestFit="1" customWidth="1"/>
    <col min="266" max="266" width="23" style="3" customWidth="1"/>
    <col min="267" max="267" width="14.25" style="3" customWidth="1"/>
    <col min="268" max="512" width="9.125" style="3"/>
    <col min="513" max="513" width="4.875" style="3" customWidth="1"/>
    <col min="514" max="514" width="37.875" style="3" customWidth="1"/>
    <col min="515" max="515" width="12.125" style="3" customWidth="1"/>
    <col min="516" max="517" width="0" style="3" hidden="1" customWidth="1"/>
    <col min="518" max="518" width="12.875" style="3" customWidth="1"/>
    <col min="519" max="520" width="11.125" style="3" customWidth="1"/>
    <col min="521" max="521" width="14.625" style="3" bestFit="1" customWidth="1"/>
    <col min="522" max="522" width="23" style="3" customWidth="1"/>
    <col min="523" max="523" width="14.25" style="3" customWidth="1"/>
    <col min="524" max="768" width="9.125" style="3"/>
    <col min="769" max="769" width="4.875" style="3" customWidth="1"/>
    <col min="770" max="770" width="37.875" style="3" customWidth="1"/>
    <col min="771" max="771" width="12.125" style="3" customWidth="1"/>
    <col min="772" max="773" width="0" style="3" hidden="1" customWidth="1"/>
    <col min="774" max="774" width="12.875" style="3" customWidth="1"/>
    <col min="775" max="776" width="11.125" style="3" customWidth="1"/>
    <col min="777" max="777" width="14.625" style="3" bestFit="1" customWidth="1"/>
    <col min="778" max="778" width="23" style="3" customWidth="1"/>
    <col min="779" max="779" width="14.25" style="3" customWidth="1"/>
    <col min="780" max="1024" width="9.125" style="3"/>
    <col min="1025" max="1025" width="4.875" style="3" customWidth="1"/>
    <col min="1026" max="1026" width="37.875" style="3" customWidth="1"/>
    <col min="1027" max="1027" width="12.125" style="3" customWidth="1"/>
    <col min="1028" max="1029" width="0" style="3" hidden="1" customWidth="1"/>
    <col min="1030" max="1030" width="12.875" style="3" customWidth="1"/>
    <col min="1031" max="1032" width="11.125" style="3" customWidth="1"/>
    <col min="1033" max="1033" width="14.625" style="3" bestFit="1" customWidth="1"/>
    <col min="1034" max="1034" width="23" style="3" customWidth="1"/>
    <col min="1035" max="1035" width="14.25" style="3" customWidth="1"/>
    <col min="1036" max="1280" width="9.125" style="3"/>
    <col min="1281" max="1281" width="4.875" style="3" customWidth="1"/>
    <col min="1282" max="1282" width="37.875" style="3" customWidth="1"/>
    <col min="1283" max="1283" width="12.125" style="3" customWidth="1"/>
    <col min="1284" max="1285" width="0" style="3" hidden="1" customWidth="1"/>
    <col min="1286" max="1286" width="12.875" style="3" customWidth="1"/>
    <col min="1287" max="1288" width="11.125" style="3" customWidth="1"/>
    <col min="1289" max="1289" width="14.625" style="3" bestFit="1" customWidth="1"/>
    <col min="1290" max="1290" width="23" style="3" customWidth="1"/>
    <col min="1291" max="1291" width="14.25" style="3" customWidth="1"/>
    <col min="1292" max="1536" width="9.125" style="3"/>
    <col min="1537" max="1537" width="4.875" style="3" customWidth="1"/>
    <col min="1538" max="1538" width="37.875" style="3" customWidth="1"/>
    <col min="1539" max="1539" width="12.125" style="3" customWidth="1"/>
    <col min="1540" max="1541" width="0" style="3" hidden="1" customWidth="1"/>
    <col min="1542" max="1542" width="12.875" style="3" customWidth="1"/>
    <col min="1543" max="1544" width="11.125" style="3" customWidth="1"/>
    <col min="1545" max="1545" width="14.625" style="3" bestFit="1" customWidth="1"/>
    <col min="1546" max="1546" width="23" style="3" customWidth="1"/>
    <col min="1547" max="1547" width="14.25" style="3" customWidth="1"/>
    <col min="1548" max="1792" width="9.125" style="3"/>
    <col min="1793" max="1793" width="4.875" style="3" customWidth="1"/>
    <col min="1794" max="1794" width="37.875" style="3" customWidth="1"/>
    <col min="1795" max="1795" width="12.125" style="3" customWidth="1"/>
    <col min="1796" max="1797" width="0" style="3" hidden="1" customWidth="1"/>
    <col min="1798" max="1798" width="12.875" style="3" customWidth="1"/>
    <col min="1799" max="1800" width="11.125" style="3" customWidth="1"/>
    <col min="1801" max="1801" width="14.625" style="3" bestFit="1" customWidth="1"/>
    <col min="1802" max="1802" width="23" style="3" customWidth="1"/>
    <col min="1803" max="1803" width="14.25" style="3" customWidth="1"/>
    <col min="1804" max="2048" width="9.125" style="3"/>
    <col min="2049" max="2049" width="4.875" style="3" customWidth="1"/>
    <col min="2050" max="2050" width="37.875" style="3" customWidth="1"/>
    <col min="2051" max="2051" width="12.125" style="3" customWidth="1"/>
    <col min="2052" max="2053" width="0" style="3" hidden="1" customWidth="1"/>
    <col min="2054" max="2054" width="12.875" style="3" customWidth="1"/>
    <col min="2055" max="2056" width="11.125" style="3" customWidth="1"/>
    <col min="2057" max="2057" width="14.625" style="3" bestFit="1" customWidth="1"/>
    <col min="2058" max="2058" width="23" style="3" customWidth="1"/>
    <col min="2059" max="2059" width="14.25" style="3" customWidth="1"/>
    <col min="2060" max="2304" width="9.125" style="3"/>
    <col min="2305" max="2305" width="4.875" style="3" customWidth="1"/>
    <col min="2306" max="2306" width="37.875" style="3" customWidth="1"/>
    <col min="2307" max="2307" width="12.125" style="3" customWidth="1"/>
    <col min="2308" max="2309" width="0" style="3" hidden="1" customWidth="1"/>
    <col min="2310" max="2310" width="12.875" style="3" customWidth="1"/>
    <col min="2311" max="2312" width="11.125" style="3" customWidth="1"/>
    <col min="2313" max="2313" width="14.625" style="3" bestFit="1" customWidth="1"/>
    <col min="2314" max="2314" width="23" style="3" customWidth="1"/>
    <col min="2315" max="2315" width="14.25" style="3" customWidth="1"/>
    <col min="2316" max="2560" width="9.125" style="3"/>
    <col min="2561" max="2561" width="4.875" style="3" customWidth="1"/>
    <col min="2562" max="2562" width="37.875" style="3" customWidth="1"/>
    <col min="2563" max="2563" width="12.125" style="3" customWidth="1"/>
    <col min="2564" max="2565" width="0" style="3" hidden="1" customWidth="1"/>
    <col min="2566" max="2566" width="12.875" style="3" customWidth="1"/>
    <col min="2567" max="2568" width="11.125" style="3" customWidth="1"/>
    <col min="2569" max="2569" width="14.625" style="3" bestFit="1" customWidth="1"/>
    <col min="2570" max="2570" width="23" style="3" customWidth="1"/>
    <col min="2571" max="2571" width="14.25" style="3" customWidth="1"/>
    <col min="2572" max="2816" width="9.125" style="3"/>
    <col min="2817" max="2817" width="4.875" style="3" customWidth="1"/>
    <col min="2818" max="2818" width="37.875" style="3" customWidth="1"/>
    <col min="2819" max="2819" width="12.125" style="3" customWidth="1"/>
    <col min="2820" max="2821" width="0" style="3" hidden="1" customWidth="1"/>
    <col min="2822" max="2822" width="12.875" style="3" customWidth="1"/>
    <col min="2823" max="2824" width="11.125" style="3" customWidth="1"/>
    <col min="2825" max="2825" width="14.625" style="3" bestFit="1" customWidth="1"/>
    <col min="2826" max="2826" width="23" style="3" customWidth="1"/>
    <col min="2827" max="2827" width="14.25" style="3" customWidth="1"/>
    <col min="2828" max="3072" width="9.125" style="3"/>
    <col min="3073" max="3073" width="4.875" style="3" customWidth="1"/>
    <col min="3074" max="3074" width="37.875" style="3" customWidth="1"/>
    <col min="3075" max="3075" width="12.125" style="3" customWidth="1"/>
    <col min="3076" max="3077" width="0" style="3" hidden="1" customWidth="1"/>
    <col min="3078" max="3078" width="12.875" style="3" customWidth="1"/>
    <col min="3079" max="3080" width="11.125" style="3" customWidth="1"/>
    <col min="3081" max="3081" width="14.625" style="3" bestFit="1" customWidth="1"/>
    <col min="3082" max="3082" width="23" style="3" customWidth="1"/>
    <col min="3083" max="3083" width="14.25" style="3" customWidth="1"/>
    <col min="3084" max="3328" width="9.125" style="3"/>
    <col min="3329" max="3329" width="4.875" style="3" customWidth="1"/>
    <col min="3330" max="3330" width="37.875" style="3" customWidth="1"/>
    <col min="3331" max="3331" width="12.125" style="3" customWidth="1"/>
    <col min="3332" max="3333" width="0" style="3" hidden="1" customWidth="1"/>
    <col min="3334" max="3334" width="12.875" style="3" customWidth="1"/>
    <col min="3335" max="3336" width="11.125" style="3" customWidth="1"/>
    <col min="3337" max="3337" width="14.625" style="3" bestFit="1" customWidth="1"/>
    <col min="3338" max="3338" width="23" style="3" customWidth="1"/>
    <col min="3339" max="3339" width="14.25" style="3" customWidth="1"/>
    <col min="3340" max="3584" width="9.125" style="3"/>
    <col min="3585" max="3585" width="4.875" style="3" customWidth="1"/>
    <col min="3586" max="3586" width="37.875" style="3" customWidth="1"/>
    <col min="3587" max="3587" width="12.125" style="3" customWidth="1"/>
    <col min="3588" max="3589" width="0" style="3" hidden="1" customWidth="1"/>
    <col min="3590" max="3590" width="12.875" style="3" customWidth="1"/>
    <col min="3591" max="3592" width="11.125" style="3" customWidth="1"/>
    <col min="3593" max="3593" width="14.625" style="3" bestFit="1" customWidth="1"/>
    <col min="3594" max="3594" width="23" style="3" customWidth="1"/>
    <col min="3595" max="3595" width="14.25" style="3" customWidth="1"/>
    <col min="3596" max="3840" width="9.125" style="3"/>
    <col min="3841" max="3841" width="4.875" style="3" customWidth="1"/>
    <col min="3842" max="3842" width="37.875" style="3" customWidth="1"/>
    <col min="3843" max="3843" width="12.125" style="3" customWidth="1"/>
    <col min="3844" max="3845" width="0" style="3" hidden="1" customWidth="1"/>
    <col min="3846" max="3846" width="12.875" style="3" customWidth="1"/>
    <col min="3847" max="3848" width="11.125" style="3" customWidth="1"/>
    <col min="3849" max="3849" width="14.625" style="3" bestFit="1" customWidth="1"/>
    <col min="3850" max="3850" width="23" style="3" customWidth="1"/>
    <col min="3851" max="3851" width="14.25" style="3" customWidth="1"/>
    <col min="3852" max="4096" width="9.125" style="3"/>
    <col min="4097" max="4097" width="4.875" style="3" customWidth="1"/>
    <col min="4098" max="4098" width="37.875" style="3" customWidth="1"/>
    <col min="4099" max="4099" width="12.125" style="3" customWidth="1"/>
    <col min="4100" max="4101" width="0" style="3" hidden="1" customWidth="1"/>
    <col min="4102" max="4102" width="12.875" style="3" customWidth="1"/>
    <col min="4103" max="4104" width="11.125" style="3" customWidth="1"/>
    <col min="4105" max="4105" width="14.625" style="3" bestFit="1" customWidth="1"/>
    <col min="4106" max="4106" width="23" style="3" customWidth="1"/>
    <col min="4107" max="4107" width="14.25" style="3" customWidth="1"/>
    <col min="4108" max="4352" width="9.125" style="3"/>
    <col min="4353" max="4353" width="4.875" style="3" customWidth="1"/>
    <col min="4354" max="4354" width="37.875" style="3" customWidth="1"/>
    <col min="4355" max="4355" width="12.125" style="3" customWidth="1"/>
    <col min="4356" max="4357" width="0" style="3" hidden="1" customWidth="1"/>
    <col min="4358" max="4358" width="12.875" style="3" customWidth="1"/>
    <col min="4359" max="4360" width="11.125" style="3" customWidth="1"/>
    <col min="4361" max="4361" width="14.625" style="3" bestFit="1" customWidth="1"/>
    <col min="4362" max="4362" width="23" style="3" customWidth="1"/>
    <col min="4363" max="4363" width="14.25" style="3" customWidth="1"/>
    <col min="4364" max="4608" width="9.125" style="3"/>
    <col min="4609" max="4609" width="4.875" style="3" customWidth="1"/>
    <col min="4610" max="4610" width="37.875" style="3" customWidth="1"/>
    <col min="4611" max="4611" width="12.125" style="3" customWidth="1"/>
    <col min="4612" max="4613" width="0" style="3" hidden="1" customWidth="1"/>
    <col min="4614" max="4614" width="12.875" style="3" customWidth="1"/>
    <col min="4615" max="4616" width="11.125" style="3" customWidth="1"/>
    <col min="4617" max="4617" width="14.625" style="3" bestFit="1" customWidth="1"/>
    <col min="4618" max="4618" width="23" style="3" customWidth="1"/>
    <col min="4619" max="4619" width="14.25" style="3" customWidth="1"/>
    <col min="4620" max="4864" width="9.125" style="3"/>
    <col min="4865" max="4865" width="4.875" style="3" customWidth="1"/>
    <col min="4866" max="4866" width="37.875" style="3" customWidth="1"/>
    <col min="4867" max="4867" width="12.125" style="3" customWidth="1"/>
    <col min="4868" max="4869" width="0" style="3" hidden="1" customWidth="1"/>
    <col min="4870" max="4870" width="12.875" style="3" customWidth="1"/>
    <col min="4871" max="4872" width="11.125" style="3" customWidth="1"/>
    <col min="4873" max="4873" width="14.625" style="3" bestFit="1" customWidth="1"/>
    <col min="4874" max="4874" width="23" style="3" customWidth="1"/>
    <col min="4875" max="4875" width="14.25" style="3" customWidth="1"/>
    <col min="4876" max="5120" width="9.125" style="3"/>
    <col min="5121" max="5121" width="4.875" style="3" customWidth="1"/>
    <col min="5122" max="5122" width="37.875" style="3" customWidth="1"/>
    <col min="5123" max="5123" width="12.125" style="3" customWidth="1"/>
    <col min="5124" max="5125" width="0" style="3" hidden="1" customWidth="1"/>
    <col min="5126" max="5126" width="12.875" style="3" customWidth="1"/>
    <col min="5127" max="5128" width="11.125" style="3" customWidth="1"/>
    <col min="5129" max="5129" width="14.625" style="3" bestFit="1" customWidth="1"/>
    <col min="5130" max="5130" width="23" style="3" customWidth="1"/>
    <col min="5131" max="5131" width="14.25" style="3" customWidth="1"/>
    <col min="5132" max="5376" width="9.125" style="3"/>
    <col min="5377" max="5377" width="4.875" style="3" customWidth="1"/>
    <col min="5378" max="5378" width="37.875" style="3" customWidth="1"/>
    <col min="5379" max="5379" width="12.125" style="3" customWidth="1"/>
    <col min="5380" max="5381" width="0" style="3" hidden="1" customWidth="1"/>
    <col min="5382" max="5382" width="12.875" style="3" customWidth="1"/>
    <col min="5383" max="5384" width="11.125" style="3" customWidth="1"/>
    <col min="5385" max="5385" width="14.625" style="3" bestFit="1" customWidth="1"/>
    <col min="5386" max="5386" width="23" style="3" customWidth="1"/>
    <col min="5387" max="5387" width="14.25" style="3" customWidth="1"/>
    <col min="5388" max="5632" width="9.125" style="3"/>
    <col min="5633" max="5633" width="4.875" style="3" customWidth="1"/>
    <col min="5634" max="5634" width="37.875" style="3" customWidth="1"/>
    <col min="5635" max="5635" width="12.125" style="3" customWidth="1"/>
    <col min="5636" max="5637" width="0" style="3" hidden="1" customWidth="1"/>
    <col min="5638" max="5638" width="12.875" style="3" customWidth="1"/>
    <col min="5639" max="5640" width="11.125" style="3" customWidth="1"/>
    <col min="5641" max="5641" width="14.625" style="3" bestFit="1" customWidth="1"/>
    <col min="5642" max="5642" width="23" style="3" customWidth="1"/>
    <col min="5643" max="5643" width="14.25" style="3" customWidth="1"/>
    <col min="5644" max="5888" width="9.125" style="3"/>
    <col min="5889" max="5889" width="4.875" style="3" customWidth="1"/>
    <col min="5890" max="5890" width="37.875" style="3" customWidth="1"/>
    <col min="5891" max="5891" width="12.125" style="3" customWidth="1"/>
    <col min="5892" max="5893" width="0" style="3" hidden="1" customWidth="1"/>
    <col min="5894" max="5894" width="12.875" style="3" customWidth="1"/>
    <col min="5895" max="5896" width="11.125" style="3" customWidth="1"/>
    <col min="5897" max="5897" width="14.625" style="3" bestFit="1" customWidth="1"/>
    <col min="5898" max="5898" width="23" style="3" customWidth="1"/>
    <col min="5899" max="5899" width="14.25" style="3" customWidth="1"/>
    <col min="5900" max="6144" width="9.125" style="3"/>
    <col min="6145" max="6145" width="4.875" style="3" customWidth="1"/>
    <col min="6146" max="6146" width="37.875" style="3" customWidth="1"/>
    <col min="6147" max="6147" width="12.125" style="3" customWidth="1"/>
    <col min="6148" max="6149" width="0" style="3" hidden="1" customWidth="1"/>
    <col min="6150" max="6150" width="12.875" style="3" customWidth="1"/>
    <col min="6151" max="6152" width="11.125" style="3" customWidth="1"/>
    <col min="6153" max="6153" width="14.625" style="3" bestFit="1" customWidth="1"/>
    <col min="6154" max="6154" width="23" style="3" customWidth="1"/>
    <col min="6155" max="6155" width="14.25" style="3" customWidth="1"/>
    <col min="6156" max="6400" width="9.125" style="3"/>
    <col min="6401" max="6401" width="4.875" style="3" customWidth="1"/>
    <col min="6402" max="6402" width="37.875" style="3" customWidth="1"/>
    <col min="6403" max="6403" width="12.125" style="3" customWidth="1"/>
    <col min="6404" max="6405" width="0" style="3" hidden="1" customWidth="1"/>
    <col min="6406" max="6406" width="12.875" style="3" customWidth="1"/>
    <col min="6407" max="6408" width="11.125" style="3" customWidth="1"/>
    <col min="6409" max="6409" width="14.625" style="3" bestFit="1" customWidth="1"/>
    <col min="6410" max="6410" width="23" style="3" customWidth="1"/>
    <col min="6411" max="6411" width="14.25" style="3" customWidth="1"/>
    <col min="6412" max="6656" width="9.125" style="3"/>
    <col min="6657" max="6657" width="4.875" style="3" customWidth="1"/>
    <col min="6658" max="6658" width="37.875" style="3" customWidth="1"/>
    <col min="6659" max="6659" width="12.125" style="3" customWidth="1"/>
    <col min="6660" max="6661" width="0" style="3" hidden="1" customWidth="1"/>
    <col min="6662" max="6662" width="12.875" style="3" customWidth="1"/>
    <col min="6663" max="6664" width="11.125" style="3" customWidth="1"/>
    <col min="6665" max="6665" width="14.625" style="3" bestFit="1" customWidth="1"/>
    <col min="6666" max="6666" width="23" style="3" customWidth="1"/>
    <col min="6667" max="6667" width="14.25" style="3" customWidth="1"/>
    <col min="6668" max="6912" width="9.125" style="3"/>
    <col min="6913" max="6913" width="4.875" style="3" customWidth="1"/>
    <col min="6914" max="6914" width="37.875" style="3" customWidth="1"/>
    <col min="6915" max="6915" width="12.125" style="3" customWidth="1"/>
    <col min="6916" max="6917" width="0" style="3" hidden="1" customWidth="1"/>
    <col min="6918" max="6918" width="12.875" style="3" customWidth="1"/>
    <col min="6919" max="6920" width="11.125" style="3" customWidth="1"/>
    <col min="6921" max="6921" width="14.625" style="3" bestFit="1" customWidth="1"/>
    <col min="6922" max="6922" width="23" style="3" customWidth="1"/>
    <col min="6923" max="6923" width="14.25" style="3" customWidth="1"/>
    <col min="6924" max="7168" width="9.125" style="3"/>
    <col min="7169" max="7169" width="4.875" style="3" customWidth="1"/>
    <col min="7170" max="7170" width="37.875" style="3" customWidth="1"/>
    <col min="7171" max="7171" width="12.125" style="3" customWidth="1"/>
    <col min="7172" max="7173" width="0" style="3" hidden="1" customWidth="1"/>
    <col min="7174" max="7174" width="12.875" style="3" customWidth="1"/>
    <col min="7175" max="7176" width="11.125" style="3" customWidth="1"/>
    <col min="7177" max="7177" width="14.625" style="3" bestFit="1" customWidth="1"/>
    <col min="7178" max="7178" width="23" style="3" customWidth="1"/>
    <col min="7179" max="7179" width="14.25" style="3" customWidth="1"/>
    <col min="7180" max="7424" width="9.125" style="3"/>
    <col min="7425" max="7425" width="4.875" style="3" customWidth="1"/>
    <col min="7426" max="7426" width="37.875" style="3" customWidth="1"/>
    <col min="7427" max="7427" width="12.125" style="3" customWidth="1"/>
    <col min="7428" max="7429" width="0" style="3" hidden="1" customWidth="1"/>
    <col min="7430" max="7430" width="12.875" style="3" customWidth="1"/>
    <col min="7431" max="7432" width="11.125" style="3" customWidth="1"/>
    <col min="7433" max="7433" width="14.625" style="3" bestFit="1" customWidth="1"/>
    <col min="7434" max="7434" width="23" style="3" customWidth="1"/>
    <col min="7435" max="7435" width="14.25" style="3" customWidth="1"/>
    <col min="7436" max="7680" width="9.125" style="3"/>
    <col min="7681" max="7681" width="4.875" style="3" customWidth="1"/>
    <col min="7682" max="7682" width="37.875" style="3" customWidth="1"/>
    <col min="7683" max="7683" width="12.125" style="3" customWidth="1"/>
    <col min="7684" max="7685" width="0" style="3" hidden="1" customWidth="1"/>
    <col min="7686" max="7686" width="12.875" style="3" customWidth="1"/>
    <col min="7687" max="7688" width="11.125" style="3" customWidth="1"/>
    <col min="7689" max="7689" width="14.625" style="3" bestFit="1" customWidth="1"/>
    <col min="7690" max="7690" width="23" style="3" customWidth="1"/>
    <col min="7691" max="7691" width="14.25" style="3" customWidth="1"/>
    <col min="7692" max="7936" width="9.125" style="3"/>
    <col min="7937" max="7937" width="4.875" style="3" customWidth="1"/>
    <col min="7938" max="7938" width="37.875" style="3" customWidth="1"/>
    <col min="7939" max="7939" width="12.125" style="3" customWidth="1"/>
    <col min="7940" max="7941" width="0" style="3" hidden="1" customWidth="1"/>
    <col min="7942" max="7942" width="12.875" style="3" customWidth="1"/>
    <col min="7943" max="7944" width="11.125" style="3" customWidth="1"/>
    <col min="7945" max="7945" width="14.625" style="3" bestFit="1" customWidth="1"/>
    <col min="7946" max="7946" width="23" style="3" customWidth="1"/>
    <col min="7947" max="7947" width="14.25" style="3" customWidth="1"/>
    <col min="7948" max="8192" width="9.125" style="3"/>
    <col min="8193" max="8193" width="4.875" style="3" customWidth="1"/>
    <col min="8194" max="8194" width="37.875" style="3" customWidth="1"/>
    <col min="8195" max="8195" width="12.125" style="3" customWidth="1"/>
    <col min="8196" max="8197" width="0" style="3" hidden="1" customWidth="1"/>
    <col min="8198" max="8198" width="12.875" style="3" customWidth="1"/>
    <col min="8199" max="8200" width="11.125" style="3" customWidth="1"/>
    <col min="8201" max="8201" width="14.625" style="3" bestFit="1" customWidth="1"/>
    <col min="8202" max="8202" width="23" style="3" customWidth="1"/>
    <col min="8203" max="8203" width="14.25" style="3" customWidth="1"/>
    <col min="8204" max="8448" width="9.125" style="3"/>
    <col min="8449" max="8449" width="4.875" style="3" customWidth="1"/>
    <col min="8450" max="8450" width="37.875" style="3" customWidth="1"/>
    <col min="8451" max="8451" width="12.125" style="3" customWidth="1"/>
    <col min="8452" max="8453" width="0" style="3" hidden="1" customWidth="1"/>
    <col min="8454" max="8454" width="12.875" style="3" customWidth="1"/>
    <col min="8455" max="8456" width="11.125" style="3" customWidth="1"/>
    <col min="8457" max="8457" width="14.625" style="3" bestFit="1" customWidth="1"/>
    <col min="8458" max="8458" width="23" style="3" customWidth="1"/>
    <col min="8459" max="8459" width="14.25" style="3" customWidth="1"/>
    <col min="8460" max="8704" width="9.125" style="3"/>
    <col min="8705" max="8705" width="4.875" style="3" customWidth="1"/>
    <col min="8706" max="8706" width="37.875" style="3" customWidth="1"/>
    <col min="8707" max="8707" width="12.125" style="3" customWidth="1"/>
    <col min="8708" max="8709" width="0" style="3" hidden="1" customWidth="1"/>
    <col min="8710" max="8710" width="12.875" style="3" customWidth="1"/>
    <col min="8711" max="8712" width="11.125" style="3" customWidth="1"/>
    <col min="8713" max="8713" width="14.625" style="3" bestFit="1" customWidth="1"/>
    <col min="8714" max="8714" width="23" style="3" customWidth="1"/>
    <col min="8715" max="8715" width="14.25" style="3" customWidth="1"/>
    <col min="8716" max="8960" width="9.125" style="3"/>
    <col min="8961" max="8961" width="4.875" style="3" customWidth="1"/>
    <col min="8962" max="8962" width="37.875" style="3" customWidth="1"/>
    <col min="8963" max="8963" width="12.125" style="3" customWidth="1"/>
    <col min="8964" max="8965" width="0" style="3" hidden="1" customWidth="1"/>
    <col min="8966" max="8966" width="12.875" style="3" customWidth="1"/>
    <col min="8967" max="8968" width="11.125" style="3" customWidth="1"/>
    <col min="8969" max="8969" width="14.625" style="3" bestFit="1" customWidth="1"/>
    <col min="8970" max="8970" width="23" style="3" customWidth="1"/>
    <col min="8971" max="8971" width="14.25" style="3" customWidth="1"/>
    <col min="8972" max="9216" width="9.125" style="3"/>
    <col min="9217" max="9217" width="4.875" style="3" customWidth="1"/>
    <col min="9218" max="9218" width="37.875" style="3" customWidth="1"/>
    <col min="9219" max="9219" width="12.125" style="3" customWidth="1"/>
    <col min="9220" max="9221" width="0" style="3" hidden="1" customWidth="1"/>
    <col min="9222" max="9222" width="12.875" style="3" customWidth="1"/>
    <col min="9223" max="9224" width="11.125" style="3" customWidth="1"/>
    <col min="9225" max="9225" width="14.625" style="3" bestFit="1" customWidth="1"/>
    <col min="9226" max="9226" width="23" style="3" customWidth="1"/>
    <col min="9227" max="9227" width="14.25" style="3" customWidth="1"/>
    <col min="9228" max="9472" width="9.125" style="3"/>
    <col min="9473" max="9473" width="4.875" style="3" customWidth="1"/>
    <col min="9474" max="9474" width="37.875" style="3" customWidth="1"/>
    <col min="9475" max="9475" width="12.125" style="3" customWidth="1"/>
    <col min="9476" max="9477" width="0" style="3" hidden="1" customWidth="1"/>
    <col min="9478" max="9478" width="12.875" style="3" customWidth="1"/>
    <col min="9479" max="9480" width="11.125" style="3" customWidth="1"/>
    <col min="9481" max="9481" width="14.625" style="3" bestFit="1" customWidth="1"/>
    <col min="9482" max="9482" width="23" style="3" customWidth="1"/>
    <col min="9483" max="9483" width="14.25" style="3" customWidth="1"/>
    <col min="9484" max="9728" width="9.125" style="3"/>
    <col min="9729" max="9729" width="4.875" style="3" customWidth="1"/>
    <col min="9730" max="9730" width="37.875" style="3" customWidth="1"/>
    <col min="9731" max="9731" width="12.125" style="3" customWidth="1"/>
    <col min="9732" max="9733" width="0" style="3" hidden="1" customWidth="1"/>
    <col min="9734" max="9734" width="12.875" style="3" customWidth="1"/>
    <col min="9735" max="9736" width="11.125" style="3" customWidth="1"/>
    <col min="9737" max="9737" width="14.625" style="3" bestFit="1" customWidth="1"/>
    <col min="9738" max="9738" width="23" style="3" customWidth="1"/>
    <col min="9739" max="9739" width="14.25" style="3" customWidth="1"/>
    <col min="9740" max="9984" width="9.125" style="3"/>
    <col min="9985" max="9985" width="4.875" style="3" customWidth="1"/>
    <col min="9986" max="9986" width="37.875" style="3" customWidth="1"/>
    <col min="9987" max="9987" width="12.125" style="3" customWidth="1"/>
    <col min="9988" max="9989" width="0" style="3" hidden="1" customWidth="1"/>
    <col min="9990" max="9990" width="12.875" style="3" customWidth="1"/>
    <col min="9991" max="9992" width="11.125" style="3" customWidth="1"/>
    <col min="9993" max="9993" width="14.625" style="3" bestFit="1" customWidth="1"/>
    <col min="9994" max="9994" width="23" style="3" customWidth="1"/>
    <col min="9995" max="9995" width="14.25" style="3" customWidth="1"/>
    <col min="9996" max="10240" width="9.125" style="3"/>
    <col min="10241" max="10241" width="4.875" style="3" customWidth="1"/>
    <col min="10242" max="10242" width="37.875" style="3" customWidth="1"/>
    <col min="10243" max="10243" width="12.125" style="3" customWidth="1"/>
    <col min="10244" max="10245" width="0" style="3" hidden="1" customWidth="1"/>
    <col min="10246" max="10246" width="12.875" style="3" customWidth="1"/>
    <col min="10247" max="10248" width="11.125" style="3" customWidth="1"/>
    <col min="10249" max="10249" width="14.625" style="3" bestFit="1" customWidth="1"/>
    <col min="10250" max="10250" width="23" style="3" customWidth="1"/>
    <col min="10251" max="10251" width="14.25" style="3" customWidth="1"/>
    <col min="10252" max="10496" width="9.125" style="3"/>
    <col min="10497" max="10497" width="4.875" style="3" customWidth="1"/>
    <col min="10498" max="10498" width="37.875" style="3" customWidth="1"/>
    <col min="10499" max="10499" width="12.125" style="3" customWidth="1"/>
    <col min="10500" max="10501" width="0" style="3" hidden="1" customWidth="1"/>
    <col min="10502" max="10502" width="12.875" style="3" customWidth="1"/>
    <col min="10503" max="10504" width="11.125" style="3" customWidth="1"/>
    <col min="10505" max="10505" width="14.625" style="3" bestFit="1" customWidth="1"/>
    <col min="10506" max="10506" width="23" style="3" customWidth="1"/>
    <col min="10507" max="10507" width="14.25" style="3" customWidth="1"/>
    <col min="10508" max="10752" width="9.125" style="3"/>
    <col min="10753" max="10753" width="4.875" style="3" customWidth="1"/>
    <col min="10754" max="10754" width="37.875" style="3" customWidth="1"/>
    <col min="10755" max="10755" width="12.125" style="3" customWidth="1"/>
    <col min="10756" max="10757" width="0" style="3" hidden="1" customWidth="1"/>
    <col min="10758" max="10758" width="12.875" style="3" customWidth="1"/>
    <col min="10759" max="10760" width="11.125" style="3" customWidth="1"/>
    <col min="10761" max="10761" width="14.625" style="3" bestFit="1" customWidth="1"/>
    <col min="10762" max="10762" width="23" style="3" customWidth="1"/>
    <col min="10763" max="10763" width="14.25" style="3" customWidth="1"/>
    <col min="10764" max="11008" width="9.125" style="3"/>
    <col min="11009" max="11009" width="4.875" style="3" customWidth="1"/>
    <col min="11010" max="11010" width="37.875" style="3" customWidth="1"/>
    <col min="11011" max="11011" width="12.125" style="3" customWidth="1"/>
    <col min="11012" max="11013" width="0" style="3" hidden="1" customWidth="1"/>
    <col min="11014" max="11014" width="12.875" style="3" customWidth="1"/>
    <col min="11015" max="11016" width="11.125" style="3" customWidth="1"/>
    <col min="11017" max="11017" width="14.625" style="3" bestFit="1" customWidth="1"/>
    <col min="11018" max="11018" width="23" style="3" customWidth="1"/>
    <col min="11019" max="11019" width="14.25" style="3" customWidth="1"/>
    <col min="11020" max="11264" width="9.125" style="3"/>
    <col min="11265" max="11265" width="4.875" style="3" customWidth="1"/>
    <col min="11266" max="11266" width="37.875" style="3" customWidth="1"/>
    <col min="11267" max="11267" width="12.125" style="3" customWidth="1"/>
    <col min="11268" max="11269" width="0" style="3" hidden="1" customWidth="1"/>
    <col min="11270" max="11270" width="12.875" style="3" customWidth="1"/>
    <col min="11271" max="11272" width="11.125" style="3" customWidth="1"/>
    <col min="11273" max="11273" width="14.625" style="3" bestFit="1" customWidth="1"/>
    <col min="11274" max="11274" width="23" style="3" customWidth="1"/>
    <col min="11275" max="11275" width="14.25" style="3" customWidth="1"/>
    <col min="11276" max="11520" width="9.125" style="3"/>
    <col min="11521" max="11521" width="4.875" style="3" customWidth="1"/>
    <col min="11522" max="11522" width="37.875" style="3" customWidth="1"/>
    <col min="11523" max="11523" width="12.125" style="3" customWidth="1"/>
    <col min="11524" max="11525" width="0" style="3" hidden="1" customWidth="1"/>
    <col min="11526" max="11526" width="12.875" style="3" customWidth="1"/>
    <col min="11527" max="11528" width="11.125" style="3" customWidth="1"/>
    <col min="11529" max="11529" width="14.625" style="3" bestFit="1" customWidth="1"/>
    <col min="11530" max="11530" width="23" style="3" customWidth="1"/>
    <col min="11531" max="11531" width="14.25" style="3" customWidth="1"/>
    <col min="11532" max="11776" width="9.125" style="3"/>
    <col min="11777" max="11777" width="4.875" style="3" customWidth="1"/>
    <col min="11778" max="11778" width="37.875" style="3" customWidth="1"/>
    <col min="11779" max="11779" width="12.125" style="3" customWidth="1"/>
    <col min="11780" max="11781" width="0" style="3" hidden="1" customWidth="1"/>
    <col min="11782" max="11782" width="12.875" style="3" customWidth="1"/>
    <col min="11783" max="11784" width="11.125" style="3" customWidth="1"/>
    <col min="11785" max="11785" width="14.625" style="3" bestFit="1" customWidth="1"/>
    <col min="11786" max="11786" width="23" style="3" customWidth="1"/>
    <col min="11787" max="11787" width="14.25" style="3" customWidth="1"/>
    <col min="11788" max="12032" width="9.125" style="3"/>
    <col min="12033" max="12033" width="4.875" style="3" customWidth="1"/>
    <col min="12034" max="12034" width="37.875" style="3" customWidth="1"/>
    <col min="12035" max="12035" width="12.125" style="3" customWidth="1"/>
    <col min="12036" max="12037" width="0" style="3" hidden="1" customWidth="1"/>
    <col min="12038" max="12038" width="12.875" style="3" customWidth="1"/>
    <col min="12039" max="12040" width="11.125" style="3" customWidth="1"/>
    <col min="12041" max="12041" width="14.625" style="3" bestFit="1" customWidth="1"/>
    <col min="12042" max="12042" width="23" style="3" customWidth="1"/>
    <col min="12043" max="12043" width="14.25" style="3" customWidth="1"/>
    <col min="12044" max="12288" width="9.125" style="3"/>
    <col min="12289" max="12289" width="4.875" style="3" customWidth="1"/>
    <col min="12290" max="12290" width="37.875" style="3" customWidth="1"/>
    <col min="12291" max="12291" width="12.125" style="3" customWidth="1"/>
    <col min="12292" max="12293" width="0" style="3" hidden="1" customWidth="1"/>
    <col min="12294" max="12294" width="12.875" style="3" customWidth="1"/>
    <col min="12295" max="12296" width="11.125" style="3" customWidth="1"/>
    <col min="12297" max="12297" width="14.625" style="3" bestFit="1" customWidth="1"/>
    <col min="12298" max="12298" width="23" style="3" customWidth="1"/>
    <col min="12299" max="12299" width="14.25" style="3" customWidth="1"/>
    <col min="12300" max="12544" width="9.125" style="3"/>
    <col min="12545" max="12545" width="4.875" style="3" customWidth="1"/>
    <col min="12546" max="12546" width="37.875" style="3" customWidth="1"/>
    <col min="12547" max="12547" width="12.125" style="3" customWidth="1"/>
    <col min="12548" max="12549" width="0" style="3" hidden="1" customWidth="1"/>
    <col min="12550" max="12550" width="12.875" style="3" customWidth="1"/>
    <col min="12551" max="12552" width="11.125" style="3" customWidth="1"/>
    <col min="12553" max="12553" width="14.625" style="3" bestFit="1" customWidth="1"/>
    <col min="12554" max="12554" width="23" style="3" customWidth="1"/>
    <col min="12555" max="12555" width="14.25" style="3" customWidth="1"/>
    <col min="12556" max="12800" width="9.125" style="3"/>
    <col min="12801" max="12801" width="4.875" style="3" customWidth="1"/>
    <col min="12802" max="12802" width="37.875" style="3" customWidth="1"/>
    <col min="12803" max="12803" width="12.125" style="3" customWidth="1"/>
    <col min="12804" max="12805" width="0" style="3" hidden="1" customWidth="1"/>
    <col min="12806" max="12806" width="12.875" style="3" customWidth="1"/>
    <col min="12807" max="12808" width="11.125" style="3" customWidth="1"/>
    <col min="12809" max="12809" width="14.625" style="3" bestFit="1" customWidth="1"/>
    <col min="12810" max="12810" width="23" style="3" customWidth="1"/>
    <col min="12811" max="12811" width="14.25" style="3" customWidth="1"/>
    <col min="12812" max="13056" width="9.125" style="3"/>
    <col min="13057" max="13057" width="4.875" style="3" customWidth="1"/>
    <col min="13058" max="13058" width="37.875" style="3" customWidth="1"/>
    <col min="13059" max="13059" width="12.125" style="3" customWidth="1"/>
    <col min="13060" max="13061" width="0" style="3" hidden="1" customWidth="1"/>
    <col min="13062" max="13062" width="12.875" style="3" customWidth="1"/>
    <col min="13063" max="13064" width="11.125" style="3" customWidth="1"/>
    <col min="13065" max="13065" width="14.625" style="3" bestFit="1" customWidth="1"/>
    <col min="13066" max="13066" width="23" style="3" customWidth="1"/>
    <col min="13067" max="13067" width="14.25" style="3" customWidth="1"/>
    <col min="13068" max="13312" width="9.125" style="3"/>
    <col min="13313" max="13313" width="4.875" style="3" customWidth="1"/>
    <col min="13314" max="13314" width="37.875" style="3" customWidth="1"/>
    <col min="13315" max="13315" width="12.125" style="3" customWidth="1"/>
    <col min="13316" max="13317" width="0" style="3" hidden="1" customWidth="1"/>
    <col min="13318" max="13318" width="12.875" style="3" customWidth="1"/>
    <col min="13319" max="13320" width="11.125" style="3" customWidth="1"/>
    <col min="13321" max="13321" width="14.625" style="3" bestFit="1" customWidth="1"/>
    <col min="13322" max="13322" width="23" style="3" customWidth="1"/>
    <col min="13323" max="13323" width="14.25" style="3" customWidth="1"/>
    <col min="13324" max="13568" width="9.125" style="3"/>
    <col min="13569" max="13569" width="4.875" style="3" customWidth="1"/>
    <col min="13570" max="13570" width="37.875" style="3" customWidth="1"/>
    <col min="13571" max="13571" width="12.125" style="3" customWidth="1"/>
    <col min="13572" max="13573" width="0" style="3" hidden="1" customWidth="1"/>
    <col min="13574" max="13574" width="12.875" style="3" customWidth="1"/>
    <col min="13575" max="13576" width="11.125" style="3" customWidth="1"/>
    <col min="13577" max="13577" width="14.625" style="3" bestFit="1" customWidth="1"/>
    <col min="13578" max="13578" width="23" style="3" customWidth="1"/>
    <col min="13579" max="13579" width="14.25" style="3" customWidth="1"/>
    <col min="13580" max="13824" width="9.125" style="3"/>
    <col min="13825" max="13825" width="4.875" style="3" customWidth="1"/>
    <col min="13826" max="13826" width="37.875" style="3" customWidth="1"/>
    <col min="13827" max="13827" width="12.125" style="3" customWidth="1"/>
    <col min="13828" max="13829" width="0" style="3" hidden="1" customWidth="1"/>
    <col min="13830" max="13830" width="12.875" style="3" customWidth="1"/>
    <col min="13831" max="13832" width="11.125" style="3" customWidth="1"/>
    <col min="13833" max="13833" width="14.625" style="3" bestFit="1" customWidth="1"/>
    <col min="13834" max="13834" width="23" style="3" customWidth="1"/>
    <col min="13835" max="13835" width="14.25" style="3" customWidth="1"/>
    <col min="13836" max="14080" width="9.125" style="3"/>
    <col min="14081" max="14081" width="4.875" style="3" customWidth="1"/>
    <col min="14082" max="14082" width="37.875" style="3" customWidth="1"/>
    <col min="14083" max="14083" width="12.125" style="3" customWidth="1"/>
    <col min="14084" max="14085" width="0" style="3" hidden="1" customWidth="1"/>
    <col min="14086" max="14086" width="12.875" style="3" customWidth="1"/>
    <col min="14087" max="14088" width="11.125" style="3" customWidth="1"/>
    <col min="14089" max="14089" width="14.625" style="3" bestFit="1" customWidth="1"/>
    <col min="14090" max="14090" width="23" style="3" customWidth="1"/>
    <col min="14091" max="14091" width="14.25" style="3" customWidth="1"/>
    <col min="14092" max="14336" width="9.125" style="3"/>
    <col min="14337" max="14337" width="4.875" style="3" customWidth="1"/>
    <col min="14338" max="14338" width="37.875" style="3" customWidth="1"/>
    <col min="14339" max="14339" width="12.125" style="3" customWidth="1"/>
    <col min="14340" max="14341" width="0" style="3" hidden="1" customWidth="1"/>
    <col min="14342" max="14342" width="12.875" style="3" customWidth="1"/>
    <col min="14343" max="14344" width="11.125" style="3" customWidth="1"/>
    <col min="14345" max="14345" width="14.625" style="3" bestFit="1" customWidth="1"/>
    <col min="14346" max="14346" width="23" style="3" customWidth="1"/>
    <col min="14347" max="14347" width="14.25" style="3" customWidth="1"/>
    <col min="14348" max="14592" width="9.125" style="3"/>
    <col min="14593" max="14593" width="4.875" style="3" customWidth="1"/>
    <col min="14594" max="14594" width="37.875" style="3" customWidth="1"/>
    <col min="14595" max="14595" width="12.125" style="3" customWidth="1"/>
    <col min="14596" max="14597" width="0" style="3" hidden="1" customWidth="1"/>
    <col min="14598" max="14598" width="12.875" style="3" customWidth="1"/>
    <col min="14599" max="14600" width="11.125" style="3" customWidth="1"/>
    <col min="14601" max="14601" width="14.625" style="3" bestFit="1" customWidth="1"/>
    <col min="14602" max="14602" width="23" style="3" customWidth="1"/>
    <col min="14603" max="14603" width="14.25" style="3" customWidth="1"/>
    <col min="14604" max="14848" width="9.125" style="3"/>
    <col min="14849" max="14849" width="4.875" style="3" customWidth="1"/>
    <col min="14850" max="14850" width="37.875" style="3" customWidth="1"/>
    <col min="14851" max="14851" width="12.125" style="3" customWidth="1"/>
    <col min="14852" max="14853" width="0" style="3" hidden="1" customWidth="1"/>
    <col min="14854" max="14854" width="12.875" style="3" customWidth="1"/>
    <col min="14855" max="14856" width="11.125" style="3" customWidth="1"/>
    <col min="14857" max="14857" width="14.625" style="3" bestFit="1" customWidth="1"/>
    <col min="14858" max="14858" width="23" style="3" customWidth="1"/>
    <col min="14859" max="14859" width="14.25" style="3" customWidth="1"/>
    <col min="14860" max="15104" width="9.125" style="3"/>
    <col min="15105" max="15105" width="4.875" style="3" customWidth="1"/>
    <col min="15106" max="15106" width="37.875" style="3" customWidth="1"/>
    <col min="15107" max="15107" width="12.125" style="3" customWidth="1"/>
    <col min="15108" max="15109" width="0" style="3" hidden="1" customWidth="1"/>
    <col min="15110" max="15110" width="12.875" style="3" customWidth="1"/>
    <col min="15111" max="15112" width="11.125" style="3" customWidth="1"/>
    <col min="15113" max="15113" width="14.625" style="3" bestFit="1" customWidth="1"/>
    <col min="15114" max="15114" width="23" style="3" customWidth="1"/>
    <col min="15115" max="15115" width="14.25" style="3" customWidth="1"/>
    <col min="15116" max="15360" width="9.125" style="3"/>
    <col min="15361" max="15361" width="4.875" style="3" customWidth="1"/>
    <col min="15362" max="15362" width="37.875" style="3" customWidth="1"/>
    <col min="15363" max="15363" width="12.125" style="3" customWidth="1"/>
    <col min="15364" max="15365" width="0" style="3" hidden="1" customWidth="1"/>
    <col min="15366" max="15366" width="12.875" style="3" customWidth="1"/>
    <col min="15367" max="15368" width="11.125" style="3" customWidth="1"/>
    <col min="15369" max="15369" width="14.625" style="3" bestFit="1" customWidth="1"/>
    <col min="15370" max="15370" width="23" style="3" customWidth="1"/>
    <col min="15371" max="15371" width="14.25" style="3" customWidth="1"/>
    <col min="15372" max="15616" width="9.125" style="3"/>
    <col min="15617" max="15617" width="4.875" style="3" customWidth="1"/>
    <col min="15618" max="15618" width="37.875" style="3" customWidth="1"/>
    <col min="15619" max="15619" width="12.125" style="3" customWidth="1"/>
    <col min="15620" max="15621" width="0" style="3" hidden="1" customWidth="1"/>
    <col min="15622" max="15622" width="12.875" style="3" customWidth="1"/>
    <col min="15623" max="15624" width="11.125" style="3" customWidth="1"/>
    <col min="15625" max="15625" width="14.625" style="3" bestFit="1" customWidth="1"/>
    <col min="15626" max="15626" width="23" style="3" customWidth="1"/>
    <col min="15627" max="15627" width="14.25" style="3" customWidth="1"/>
    <col min="15628" max="15872" width="9.125" style="3"/>
    <col min="15873" max="15873" width="4.875" style="3" customWidth="1"/>
    <col min="15874" max="15874" width="37.875" style="3" customWidth="1"/>
    <col min="15875" max="15875" width="12.125" style="3" customWidth="1"/>
    <col min="15876" max="15877" width="0" style="3" hidden="1" customWidth="1"/>
    <col min="15878" max="15878" width="12.875" style="3" customWidth="1"/>
    <col min="15879" max="15880" width="11.125" style="3" customWidth="1"/>
    <col min="15881" max="15881" width="14.625" style="3" bestFit="1" customWidth="1"/>
    <col min="15882" max="15882" width="23" style="3" customWidth="1"/>
    <col min="15883" max="15883" width="14.25" style="3" customWidth="1"/>
    <col min="15884" max="16128" width="9.125" style="3"/>
    <col min="16129" max="16129" width="4.875" style="3" customWidth="1"/>
    <col min="16130" max="16130" width="37.875" style="3" customWidth="1"/>
    <col min="16131" max="16131" width="12.125" style="3" customWidth="1"/>
    <col min="16132" max="16133" width="0" style="3" hidden="1" customWidth="1"/>
    <col min="16134" max="16134" width="12.875" style="3" customWidth="1"/>
    <col min="16135" max="16136" width="11.125" style="3" customWidth="1"/>
    <col min="16137" max="16137" width="14.625" style="3" bestFit="1" customWidth="1"/>
    <col min="16138" max="16138" width="23" style="3" customWidth="1"/>
    <col min="16139" max="16139" width="14.25" style="3" customWidth="1"/>
    <col min="16140" max="16384" width="9.125" style="3"/>
  </cols>
  <sheetData>
    <row r="1" spans="1:11" ht="24.75" customHeight="1" x14ac:dyDescent="0.2">
      <c r="A1" s="51" t="s">
        <v>30</v>
      </c>
      <c r="B1" s="51"/>
      <c r="G1" s="47" t="s">
        <v>7</v>
      </c>
      <c r="H1" s="47"/>
      <c r="I1" s="47"/>
    </row>
    <row r="2" spans="1:11" x14ac:dyDescent="0.2">
      <c r="A2" s="5"/>
    </row>
    <row r="3" spans="1:11" ht="27" customHeight="1" x14ac:dyDescent="0.2">
      <c r="A3" s="52" t="s">
        <v>39</v>
      </c>
      <c r="B3" s="52"/>
      <c r="C3" s="52"/>
      <c r="D3" s="52"/>
      <c r="E3" s="52"/>
      <c r="F3" s="52"/>
      <c r="G3" s="52"/>
      <c r="H3" s="52"/>
    </row>
    <row r="4" spans="1:11" ht="16.5" x14ac:dyDescent="0.2">
      <c r="A4" s="46" t="s">
        <v>38</v>
      </c>
      <c r="B4" s="46"/>
      <c r="C4" s="46"/>
      <c r="D4" s="46"/>
      <c r="E4" s="46"/>
      <c r="F4" s="46"/>
      <c r="G4" s="46"/>
      <c r="H4" s="46"/>
      <c r="I4" s="46"/>
    </row>
    <row r="5" spans="1:11" ht="18.75" x14ac:dyDescent="0.2">
      <c r="A5" s="34"/>
      <c r="B5" s="34"/>
      <c r="C5" s="34"/>
      <c r="D5" s="34"/>
      <c r="E5" s="34"/>
      <c r="F5" s="34"/>
      <c r="G5" s="34"/>
      <c r="H5" s="34"/>
      <c r="I5" s="34"/>
    </row>
    <row r="6" spans="1:11" x14ac:dyDescent="0.2">
      <c r="F6" s="6"/>
      <c r="G6" s="48" t="s">
        <v>0</v>
      </c>
      <c r="H6" s="48"/>
      <c r="I6" s="48"/>
    </row>
    <row r="7" spans="1:11" s="1" customFormat="1" ht="29.25" customHeight="1" x14ac:dyDescent="0.2">
      <c r="A7" s="44" t="s">
        <v>1</v>
      </c>
      <c r="B7" s="44" t="s">
        <v>8</v>
      </c>
      <c r="C7" s="44" t="s">
        <v>40</v>
      </c>
      <c r="D7" s="44" t="s">
        <v>41</v>
      </c>
      <c r="E7" s="44" t="s">
        <v>31</v>
      </c>
      <c r="F7" s="49" t="s">
        <v>37</v>
      </c>
      <c r="G7" s="44" t="s">
        <v>42</v>
      </c>
      <c r="H7" s="44"/>
      <c r="I7" s="45" t="s">
        <v>43</v>
      </c>
    </row>
    <row r="8" spans="1:11" s="1" customFormat="1" ht="48.75" customHeight="1" x14ac:dyDescent="0.2">
      <c r="A8" s="44"/>
      <c r="B8" s="44"/>
      <c r="C8" s="44"/>
      <c r="D8" s="44"/>
      <c r="E8" s="44"/>
      <c r="F8" s="50"/>
      <c r="G8" s="2" t="s">
        <v>9</v>
      </c>
      <c r="H8" s="2" t="s">
        <v>10</v>
      </c>
      <c r="I8" s="45"/>
    </row>
    <row r="9" spans="1:11" s="10" customFormat="1" x14ac:dyDescent="0.2">
      <c r="A9" s="7" t="s">
        <v>2</v>
      </c>
      <c r="B9" s="7" t="s">
        <v>3</v>
      </c>
      <c r="C9" s="7">
        <v>1</v>
      </c>
      <c r="D9" s="7"/>
      <c r="E9" s="7"/>
      <c r="F9" s="7">
        <v>2</v>
      </c>
      <c r="G9" s="7" t="s">
        <v>11</v>
      </c>
      <c r="H9" s="7" t="s">
        <v>44</v>
      </c>
      <c r="I9" s="8">
        <v>5</v>
      </c>
      <c r="J9" s="9"/>
      <c r="K9" s="9"/>
    </row>
    <row r="10" spans="1:11" s="16" customFormat="1" ht="33.75" customHeight="1" x14ac:dyDescent="0.2">
      <c r="A10" s="11" t="s">
        <v>2</v>
      </c>
      <c r="B10" s="12" t="s">
        <v>12</v>
      </c>
      <c r="C10" s="13">
        <f>C11+C18+C19+C20+C21+C22</f>
        <v>9290128</v>
      </c>
      <c r="D10" s="13" t="e">
        <f t="shared" ref="D10:I10" si="0">D11+D18+D19+D20+D21+D22</f>
        <v>#REF!</v>
      </c>
      <c r="E10" s="13">
        <f t="shared" si="0"/>
        <v>7177649</v>
      </c>
      <c r="F10" s="13">
        <f>F11+F18+F19+F20+F21+F22</f>
        <v>11594823</v>
      </c>
      <c r="G10" s="14">
        <f>F10/C10</f>
        <v>1.2480800049256586</v>
      </c>
      <c r="H10" s="14">
        <f t="shared" ref="H10:H22" si="1">F10/I10</f>
        <v>1.1117853197375307</v>
      </c>
      <c r="I10" s="13">
        <f t="shared" si="0"/>
        <v>10429012.502825001</v>
      </c>
      <c r="J10" s="15"/>
    </row>
    <row r="11" spans="1:11" s="16" customFormat="1" ht="21" customHeight="1" x14ac:dyDescent="0.2">
      <c r="A11" s="11" t="s">
        <v>4</v>
      </c>
      <c r="B11" s="12" t="s">
        <v>13</v>
      </c>
      <c r="C11" s="13">
        <f>C12+C13+C14+C15+C16+C17</f>
        <v>2624220</v>
      </c>
      <c r="D11" s="13" t="e">
        <f>D12+D13+D14+D15+D16+D17</f>
        <v>#REF!</v>
      </c>
      <c r="E11" s="13">
        <f>E12+E13+E14+E15+E16+E17</f>
        <v>1644671</v>
      </c>
      <c r="F11" s="13">
        <f>F12+F13+F14+F15+F16+F17</f>
        <v>2665872</v>
      </c>
      <c r="G11" s="14">
        <f>F11/C11</f>
        <v>1.0158721448659029</v>
      </c>
      <c r="H11" s="14">
        <f t="shared" si="1"/>
        <v>1.0611389552083668</v>
      </c>
      <c r="I11" s="13">
        <f>I12+I13+I14+I15+I16+I17</f>
        <v>2512274.1813550005</v>
      </c>
      <c r="J11" s="15"/>
    </row>
    <row r="12" spans="1:11" ht="26.25" customHeight="1" x14ac:dyDescent="0.2">
      <c r="A12" s="17">
        <v>1</v>
      </c>
      <c r="B12" s="18" t="s">
        <v>45</v>
      </c>
      <c r="C12" s="19">
        <f>'[1]2020. sắc thuế (A Ly gửi)'!D10</f>
        <v>2624220</v>
      </c>
      <c r="D12" s="19" t="e">
        <f>#REF!</f>
        <v>#REF!</v>
      </c>
      <c r="E12" s="19">
        <f>'[1]9 tháng'!D12</f>
        <v>1632325</v>
      </c>
      <c r="F12" s="19">
        <v>2607872</v>
      </c>
      <c r="G12" s="20">
        <f>F12/C12</f>
        <v>0.99377033937703396</v>
      </c>
      <c r="H12" s="20">
        <f t="shared" si="1"/>
        <v>1.0455341188190748</v>
      </c>
      <c r="I12" s="21">
        <f>'[1]2019-B50-QT HĐND (Hạnh)'!F10</f>
        <v>2494296.4108580002</v>
      </c>
      <c r="J12" s="6"/>
    </row>
    <row r="13" spans="1:11" ht="25.5" customHeight="1" x14ac:dyDescent="0.2">
      <c r="A13" s="17">
        <v>2</v>
      </c>
      <c r="B13" s="18" t="s">
        <v>14</v>
      </c>
      <c r="C13" s="18"/>
      <c r="D13" s="18"/>
      <c r="E13" s="18"/>
      <c r="F13" s="18"/>
      <c r="G13" s="20"/>
      <c r="H13" s="20"/>
      <c r="I13" s="21"/>
      <c r="J13" s="6"/>
    </row>
    <row r="14" spans="1:11" ht="31.5" x14ac:dyDescent="0.2">
      <c r="A14" s="17">
        <v>3</v>
      </c>
      <c r="B14" s="18" t="s">
        <v>46</v>
      </c>
      <c r="C14" s="19"/>
      <c r="D14" s="19"/>
      <c r="E14" s="19"/>
      <c r="F14" s="19"/>
      <c r="G14" s="20"/>
      <c r="H14" s="20"/>
      <c r="I14" s="21">
        <f>'[1]2019-B50-QT HĐND (Hạnh)'!F77</f>
        <v>492.75700000000001</v>
      </c>
      <c r="J14" s="6"/>
    </row>
    <row r="15" spans="1:11" ht="25.5" customHeight="1" x14ac:dyDescent="0.2">
      <c r="A15" s="17">
        <v>4</v>
      </c>
      <c r="B15" s="18" t="s">
        <v>15</v>
      </c>
      <c r="C15" s="18"/>
      <c r="D15" s="18"/>
      <c r="E15" s="18"/>
      <c r="F15" s="22">
        <v>701</v>
      </c>
      <c r="G15" s="20"/>
      <c r="H15" s="20"/>
      <c r="I15" s="21">
        <f>'[1]2019-B50-QT HĐND (Hạnh)'!F85</f>
        <v>0</v>
      </c>
    </row>
    <row r="16" spans="1:11" s="36" customFormat="1" ht="24.75" customHeight="1" x14ac:dyDescent="0.2">
      <c r="A16" s="17">
        <v>5</v>
      </c>
      <c r="B16" s="18" t="s">
        <v>47</v>
      </c>
      <c r="C16" s="18"/>
      <c r="D16" s="19" t="e">
        <f>'[1]60-CK'!D39</f>
        <v>#REF!</v>
      </c>
      <c r="E16" s="19">
        <f>'[1]9 tháng'!D60</f>
        <v>12346</v>
      </c>
      <c r="F16" s="22">
        <v>37905</v>
      </c>
      <c r="G16" s="20"/>
      <c r="H16" s="20">
        <f t="shared" si="1"/>
        <v>2.1678564907315381</v>
      </c>
      <c r="I16" s="35">
        <f>'[1]2019-B50-QT HĐND (Hạnh)'!F86</f>
        <v>17485.013497</v>
      </c>
    </row>
    <row r="17" spans="1:11" s="36" customFormat="1" ht="37.5" customHeight="1" x14ac:dyDescent="0.2">
      <c r="A17" s="17">
        <v>6</v>
      </c>
      <c r="B17" s="37" t="s">
        <v>48</v>
      </c>
      <c r="C17" s="18"/>
      <c r="D17" s="19"/>
      <c r="E17" s="19"/>
      <c r="F17" s="22">
        <v>19394</v>
      </c>
      <c r="G17" s="20"/>
      <c r="H17" s="20"/>
      <c r="I17" s="35"/>
    </row>
    <row r="18" spans="1:11" s="43" customFormat="1" ht="33" customHeight="1" x14ac:dyDescent="0.2">
      <c r="A18" s="38" t="s">
        <v>6</v>
      </c>
      <c r="B18" s="39" t="s">
        <v>16</v>
      </c>
      <c r="C18" s="39"/>
      <c r="D18" s="40" t="e">
        <f>#REF!</f>
        <v>#REF!</v>
      </c>
      <c r="E18" s="40">
        <f>'[1]9 tháng'!D75</f>
        <v>1543855</v>
      </c>
      <c r="F18" s="40">
        <v>1571930</v>
      </c>
      <c r="G18" s="41"/>
      <c r="H18" s="41">
        <f t="shared" si="1"/>
        <v>1.0157632367628093</v>
      </c>
      <c r="I18" s="42">
        <f>'[1]ươc 2020'!I79</f>
        <v>1547535.8263699999</v>
      </c>
    </row>
    <row r="19" spans="1:11" s="16" customFormat="1" ht="22.5" customHeight="1" x14ac:dyDescent="0.2">
      <c r="A19" s="11" t="s">
        <v>35</v>
      </c>
      <c r="B19" s="12" t="s">
        <v>49</v>
      </c>
      <c r="C19" s="13">
        <f>'[1]ươc 2020'!C70</f>
        <v>6665908</v>
      </c>
      <c r="D19" s="13" t="e">
        <f>#REF!</f>
        <v>#REF!</v>
      </c>
      <c r="E19" s="13">
        <f>'[1]9 tháng'!D67</f>
        <v>3988493</v>
      </c>
      <c r="F19" s="13">
        <v>7312611</v>
      </c>
      <c r="G19" s="14">
        <f>F19/C19</f>
        <v>1.0970164904766162</v>
      </c>
      <c r="H19" s="14">
        <f t="shared" si="1"/>
        <v>1.2461340934313594</v>
      </c>
      <c r="I19" s="23">
        <f>'[1]ươc 2020'!I70</f>
        <v>5868237.646772</v>
      </c>
    </row>
    <row r="20" spans="1:11" s="28" customFormat="1" ht="24" customHeight="1" x14ac:dyDescent="0.2">
      <c r="A20" s="11" t="s">
        <v>50</v>
      </c>
      <c r="B20" s="24" t="s">
        <v>51</v>
      </c>
      <c r="C20" s="12"/>
      <c r="D20" s="13" t="e">
        <f>#REF!</f>
        <v>#REF!</v>
      </c>
      <c r="E20" s="25">
        <f>655-25</f>
        <v>630</v>
      </c>
      <c r="F20" s="26">
        <v>41202</v>
      </c>
      <c r="G20" s="14"/>
      <c r="H20" s="14">
        <f t="shared" si="1"/>
        <v>10.267131821579865</v>
      </c>
      <c r="I20" s="27">
        <v>4013</v>
      </c>
      <c r="K20" s="29" t="s">
        <v>52</v>
      </c>
    </row>
    <row r="21" spans="1:11" s="28" customFormat="1" ht="27.75" customHeight="1" x14ac:dyDescent="0.2">
      <c r="A21" s="30" t="s">
        <v>53</v>
      </c>
      <c r="B21" s="12" t="s">
        <v>54</v>
      </c>
      <c r="C21" s="13"/>
      <c r="D21" s="13" t="e">
        <f>#REF!</f>
        <v>#REF!</v>
      </c>
      <c r="E21" s="13">
        <f>'[1]9 tháng'!D64</f>
        <v>0</v>
      </c>
      <c r="F21" s="13"/>
      <c r="G21" s="14"/>
      <c r="H21" s="14"/>
      <c r="I21" s="27"/>
    </row>
    <row r="22" spans="1:11" s="28" customFormat="1" ht="24.75" customHeight="1" x14ac:dyDescent="0.2">
      <c r="A22" s="30" t="s">
        <v>55</v>
      </c>
      <c r="B22" s="24" t="s">
        <v>56</v>
      </c>
      <c r="C22" s="13"/>
      <c r="D22" s="13" t="e">
        <f>#REF!</f>
        <v>#REF!</v>
      </c>
      <c r="E22" s="13">
        <f>'[1]9 tháng'!D74</f>
        <v>0</v>
      </c>
      <c r="F22" s="13">
        <v>3208</v>
      </c>
      <c r="G22" s="14"/>
      <c r="H22" s="14">
        <f t="shared" si="1"/>
        <v>6.4553537949267152E-3</v>
      </c>
      <c r="I22" s="27">
        <f>'[1]2019-B50-QT HĐND (Hạnh)'!F88</f>
        <v>496951.84832799999</v>
      </c>
    </row>
    <row r="23" spans="1:11" s="16" customFormat="1" ht="21" customHeight="1" x14ac:dyDescent="0.2">
      <c r="A23" s="11" t="s">
        <v>3</v>
      </c>
      <c r="B23" s="12" t="s">
        <v>17</v>
      </c>
      <c r="C23" s="13">
        <v>9504128</v>
      </c>
      <c r="D23" s="13">
        <v>6273715</v>
      </c>
      <c r="E23" s="13">
        <v>0.66010421997683533</v>
      </c>
      <c r="F23" s="13">
        <f>+'[2]61-CK'!$D$9</f>
        <v>10601723</v>
      </c>
      <c r="G23" s="14">
        <f>D23/C23</f>
        <v>0.66010421997683533</v>
      </c>
      <c r="H23" s="14">
        <f>D23/I23</f>
        <v>0.6122943478534929</v>
      </c>
      <c r="I23" s="23">
        <f>+'[2]61-CK'!$G$9</f>
        <v>10246240.263353121</v>
      </c>
    </row>
    <row r="24" spans="1:11" s="16" customFormat="1" ht="21" customHeight="1" x14ac:dyDescent="0.2">
      <c r="A24" s="11" t="s">
        <v>18</v>
      </c>
      <c r="B24" s="12" t="s">
        <v>19</v>
      </c>
      <c r="C24" s="13">
        <v>6660542</v>
      </c>
      <c r="D24" s="13">
        <v>4363647.1428479999</v>
      </c>
      <c r="E24" s="13">
        <v>0.65514895677378804</v>
      </c>
      <c r="F24" s="13">
        <f>+'[2]61-CK'!$D$10</f>
        <v>6786384</v>
      </c>
      <c r="G24" s="14">
        <f>D24/C24</f>
        <v>0.65514895677378804</v>
      </c>
      <c r="H24" s="14">
        <f>D24/I24</f>
        <v>0.72495079613509861</v>
      </c>
      <c r="I24" s="23">
        <f>+'[2]61-CK'!$G$10</f>
        <v>6019232.1549431197</v>
      </c>
    </row>
    <row r="25" spans="1:11" ht="27" customHeight="1" x14ac:dyDescent="0.2">
      <c r="A25" s="17">
        <v>1</v>
      </c>
      <c r="B25" s="18" t="s">
        <v>20</v>
      </c>
      <c r="C25" s="19">
        <v>1514100</v>
      </c>
      <c r="D25" s="19">
        <v>716679.23960700002</v>
      </c>
      <c r="E25" s="19">
        <v>0.47333679387556965</v>
      </c>
      <c r="F25" s="19">
        <f>+'[2]61-CK'!$D$11</f>
        <v>1605279</v>
      </c>
      <c r="G25" s="31">
        <f>D25/C25</f>
        <v>0.47333679387556965</v>
      </c>
      <c r="H25" s="31">
        <f>D25/I25</f>
        <v>0.56755115602403972</v>
      </c>
      <c r="I25" s="21">
        <f>+'[2]61-CK'!$G$11</f>
        <v>1262757.078371</v>
      </c>
    </row>
    <row r="26" spans="1:11" ht="27" customHeight="1" x14ac:dyDescent="0.2">
      <c r="A26" s="17">
        <v>2</v>
      </c>
      <c r="B26" s="18" t="s">
        <v>21</v>
      </c>
      <c r="C26" s="19">
        <v>4936453</v>
      </c>
      <c r="D26" s="19">
        <v>3646746.9032409997</v>
      </c>
      <c r="E26" s="19">
        <v>0.73873830121364459</v>
      </c>
      <c r="F26" s="19">
        <f>+'[2]61-CK'!$D$15</f>
        <v>5179266</v>
      </c>
      <c r="G26" s="31">
        <f>D26/C26</f>
        <v>0.73873830121364459</v>
      </c>
      <c r="H26" s="31">
        <f>D26/I26</f>
        <v>0.76685415618905939</v>
      </c>
      <c r="I26" s="21">
        <f>+'[2]61-CK'!$G$15</f>
        <v>4755463.4395721192</v>
      </c>
    </row>
    <row r="27" spans="1:11" ht="32.25" customHeight="1" x14ac:dyDescent="0.2">
      <c r="A27" s="17">
        <v>3</v>
      </c>
      <c r="B27" s="18" t="s">
        <v>22</v>
      </c>
      <c r="C27" s="19">
        <v>1900</v>
      </c>
      <c r="D27" s="19">
        <v>221</v>
      </c>
      <c r="E27" s="19">
        <v>0.11631578947368421</v>
      </c>
      <c r="F27" s="19">
        <f>+'[2]61-CK'!$D$28</f>
        <v>839</v>
      </c>
      <c r="G27" s="31"/>
      <c r="H27" s="14"/>
      <c r="I27" s="21">
        <v>12</v>
      </c>
    </row>
    <row r="28" spans="1:11" ht="24" customHeight="1" x14ac:dyDescent="0.2">
      <c r="A28" s="17">
        <v>4</v>
      </c>
      <c r="B28" s="18" t="s">
        <v>23</v>
      </c>
      <c r="C28" s="19">
        <v>1000</v>
      </c>
      <c r="D28" s="19"/>
      <c r="E28" s="19">
        <v>0</v>
      </c>
      <c r="F28" s="19">
        <f>+'[2]61-CK'!$D$29</f>
        <v>1000</v>
      </c>
      <c r="G28" s="31"/>
      <c r="H28" s="14"/>
      <c r="I28" s="21">
        <v>1000</v>
      </c>
    </row>
    <row r="29" spans="1:11" ht="27" customHeight="1" x14ac:dyDescent="0.2">
      <c r="A29" s="17">
        <v>5</v>
      </c>
      <c r="B29" s="18" t="s">
        <v>24</v>
      </c>
      <c r="C29" s="19">
        <v>165270</v>
      </c>
      <c r="D29" s="19"/>
      <c r="E29" s="19">
        <v>0</v>
      </c>
      <c r="F29" s="19"/>
      <c r="G29" s="31"/>
      <c r="H29" s="14"/>
      <c r="I29" s="21"/>
    </row>
    <row r="30" spans="1:11" ht="33" customHeight="1" x14ac:dyDescent="0.2">
      <c r="A30" s="17">
        <v>6</v>
      </c>
      <c r="B30" s="18" t="s">
        <v>32</v>
      </c>
      <c r="C30" s="19">
        <v>41819</v>
      </c>
      <c r="D30" s="19"/>
      <c r="E30" s="19">
        <v>0</v>
      </c>
      <c r="F30" s="19"/>
      <c r="G30" s="31"/>
      <c r="H30" s="14"/>
      <c r="I30" s="21"/>
    </row>
    <row r="31" spans="1:11" ht="24" hidden="1" customHeight="1" x14ac:dyDescent="0.2">
      <c r="A31" s="17">
        <v>7</v>
      </c>
      <c r="B31" s="18" t="s">
        <v>33</v>
      </c>
      <c r="C31" s="19"/>
      <c r="D31" s="19"/>
      <c r="E31" s="19"/>
      <c r="F31" s="19"/>
      <c r="G31" s="31"/>
      <c r="H31" s="31"/>
      <c r="I31" s="21"/>
    </row>
    <row r="32" spans="1:11" s="16" customFormat="1" ht="33.75" customHeight="1" x14ac:dyDescent="0.2">
      <c r="A32" s="11" t="s">
        <v>5</v>
      </c>
      <c r="B32" s="12" t="s">
        <v>25</v>
      </c>
      <c r="C32" s="13">
        <v>2729831</v>
      </c>
      <c r="D32" s="13">
        <v>1080274.1308519999</v>
      </c>
      <c r="E32" s="13">
        <v>0.3957293073644485</v>
      </c>
      <c r="F32" s="13">
        <f>+'[2]61-CK'!$D$32</f>
        <v>3660382</v>
      </c>
      <c r="G32" s="14">
        <f>D32/C32</f>
        <v>0.3957293073644485</v>
      </c>
      <c r="H32" s="14"/>
      <c r="I32" s="23">
        <f>+'[2]61-CK'!$G$32</f>
        <v>2212576.1700579999</v>
      </c>
    </row>
    <row r="33" spans="1:9" s="16" customFormat="1" ht="27" customHeight="1" x14ac:dyDescent="0.2">
      <c r="A33" s="11" t="s">
        <v>6</v>
      </c>
      <c r="B33" s="12" t="s">
        <v>34</v>
      </c>
      <c r="C33" s="13">
        <v>0</v>
      </c>
      <c r="D33" s="13">
        <v>12571</v>
      </c>
      <c r="E33" s="13"/>
      <c r="F33" s="13">
        <f>+'[2]61-CK'!$D$37</f>
        <v>41202</v>
      </c>
      <c r="G33" s="14"/>
      <c r="H33" s="14"/>
      <c r="I33" s="23">
        <f>+'[2]61-CK'!$G$37</f>
        <v>4052.6699999999996</v>
      </c>
    </row>
    <row r="34" spans="1:9" s="16" customFormat="1" ht="33" customHeight="1" x14ac:dyDescent="0.2">
      <c r="A34" s="11" t="s">
        <v>35</v>
      </c>
      <c r="B34" s="32" t="s">
        <v>36</v>
      </c>
      <c r="C34" s="13">
        <v>113755</v>
      </c>
      <c r="D34" s="13">
        <v>113755</v>
      </c>
      <c r="E34" s="13">
        <v>1</v>
      </c>
      <c r="F34" s="13">
        <f>+'[2]61-CK'!$D$36</f>
        <v>113755</v>
      </c>
      <c r="G34" s="14">
        <f>D34/C34</f>
        <v>1</v>
      </c>
      <c r="H34" s="14"/>
      <c r="I34" s="23"/>
    </row>
    <row r="35" spans="1:9" s="16" customFormat="1" ht="27" customHeight="1" x14ac:dyDescent="0.2">
      <c r="A35" s="11" t="s">
        <v>26</v>
      </c>
      <c r="B35" s="33" t="s">
        <v>27</v>
      </c>
      <c r="C35" s="13">
        <v>184000</v>
      </c>
      <c r="D35" s="13"/>
      <c r="E35" s="13"/>
      <c r="F35" s="13"/>
      <c r="G35" s="14"/>
      <c r="H35" s="14"/>
      <c r="I35" s="23"/>
    </row>
    <row r="36" spans="1:9" s="16" customFormat="1" ht="27.75" customHeight="1" x14ac:dyDescent="0.2">
      <c r="A36" s="11" t="s">
        <v>28</v>
      </c>
      <c r="B36" s="12" t="s">
        <v>29</v>
      </c>
      <c r="C36" s="13"/>
      <c r="D36" s="13">
        <v>5500</v>
      </c>
      <c r="E36" s="13"/>
      <c r="F36" s="13">
        <v>34500</v>
      </c>
      <c r="G36" s="14"/>
      <c r="H36" s="14"/>
      <c r="I36" s="23"/>
    </row>
  </sheetData>
  <mergeCells count="13">
    <mergeCell ref="G7:H7"/>
    <mergeCell ref="I7:I8"/>
    <mergeCell ref="A4:I4"/>
    <mergeCell ref="G1:I1"/>
    <mergeCell ref="G6:I6"/>
    <mergeCell ref="B7:B8"/>
    <mergeCell ref="C7:C8"/>
    <mergeCell ref="D7:D8"/>
    <mergeCell ref="E7:E8"/>
    <mergeCell ref="F7:F8"/>
    <mergeCell ref="A1:B1"/>
    <mergeCell ref="A3:H3"/>
    <mergeCell ref="A7:A8"/>
  </mergeCells>
  <pageMargins left="0.4" right="0.3" top="0.61" bottom="0.4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 CK</vt:lpstr>
      <vt:lpstr>'59 CK'!Print_Titles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2020-12-14T10:49:39Z</cp:lastPrinted>
  <dcterms:created xsi:type="dcterms:W3CDTF">2020-02-25T02:00:23Z</dcterms:created>
  <dcterms:modified xsi:type="dcterms:W3CDTF">2020-12-15T09:43:45Z</dcterms:modified>
</cp:coreProperties>
</file>