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1.GIANG QLNS\21. CÔNG KHAI NGÂN SÁCH\Công khai QT 2023-DT 2025\01. Công khai QToan 2023\"/>
    </mc:Choice>
  </mc:AlternateContent>
  <bookViews>
    <workbookView xWindow="0" yWindow="0" windowWidth="21600" windowHeight="9735"/>
  </bookViews>
  <sheets>
    <sheet name="B65-ckns" sheetId="1" r:id="rId1"/>
  </sheets>
  <externalReferences>
    <externalReference r:id="rId2"/>
  </externalReferenc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2" i="1" l="1"/>
  <c r="D7" i="1"/>
  <c r="D9" i="1"/>
  <c r="C9" i="1"/>
  <c r="C7" i="1" s="1"/>
  <c r="A3" i="1" l="1"/>
  <c r="E41" i="1" l="1"/>
  <c r="E40" i="1"/>
  <c r="E39" i="1"/>
  <c r="E38" i="1"/>
  <c r="E37" i="1"/>
  <c r="E36" i="1"/>
  <c r="E35" i="1"/>
  <c r="E34" i="1"/>
  <c r="E33" i="1"/>
  <c r="E32" i="1"/>
  <c r="E31" i="1"/>
  <c r="E30" i="1"/>
  <c r="E29" i="1"/>
  <c r="E28" i="1"/>
  <c r="E26" i="1"/>
  <c r="E13" i="1"/>
  <c r="E14" i="1"/>
  <c r="E15" i="1"/>
  <c r="E16" i="1"/>
  <c r="E17" i="1"/>
  <c r="E18" i="1"/>
  <c r="E19" i="1"/>
  <c r="E20" i="1"/>
  <c r="E21" i="1"/>
  <c r="E22" i="1"/>
  <c r="E23" i="1"/>
  <c r="E24" i="1"/>
  <c r="E11" i="1"/>
  <c r="E8" i="1"/>
  <c r="D12" i="1"/>
  <c r="C12" i="1"/>
  <c r="E12" i="1" l="1"/>
  <c r="A29" i="1"/>
  <c r="A30" i="1"/>
  <c r="A31" i="1"/>
  <c r="A32" i="1" s="1"/>
  <c r="A33" i="1" s="1"/>
  <c r="A34" i="1" s="1"/>
  <c r="A35" i="1" s="1"/>
  <c r="A36" i="1" s="1"/>
  <c r="A37" i="1" s="1"/>
  <c r="E9" i="1" l="1"/>
  <c r="E7" i="1"/>
</calcChain>
</file>

<file path=xl/sharedStrings.xml><?xml version="1.0" encoding="utf-8"?>
<sst xmlns="http://schemas.openxmlformats.org/spreadsheetml/2006/main" count="68" uniqueCount="56">
  <si>
    <t>Đơn vị: Triệu đồng</t>
  </si>
  <si>
    <t>STT</t>
  </si>
  <si>
    <t>NỘI DUNG</t>
  </si>
  <si>
    <t>A</t>
  </si>
  <si>
    <t>B</t>
  </si>
  <si>
    <t>I</t>
  </si>
  <si>
    <t>II</t>
  </si>
  <si>
    <t>III</t>
  </si>
  <si>
    <t>IV</t>
  </si>
  <si>
    <t>V</t>
  </si>
  <si>
    <t>Chi thường xuyên</t>
  </si>
  <si>
    <t>Chi trả nợ lãi các khoản do chính quyền địa phương vay</t>
  </si>
  <si>
    <t>Chi bổ sung quỹ dự trữ tài chính</t>
  </si>
  <si>
    <t>Dự phòng ngân sách</t>
  </si>
  <si>
    <t>Chi tạo nguồn, điều chỉnh tiền lương</t>
  </si>
  <si>
    <t>C</t>
  </si>
  <si>
    <t>SO SÁNH (%)</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</si>
  <si>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</si>
  <si>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</si>
  <si>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</si>
  <si>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</si>
  <si>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</si>
  <si>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</si>
  <si>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</si>
  <si>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VI</t>
  </si>
  <si>
    <t>CHI CHUYỂN NGUỒN SANG NĂM SAU</t>
  </si>
  <si>
    <t>DỰ TOÁN</t>
  </si>
  <si>
    <t>CHI BỔ SUNG CÂN ĐỐI CHO NGÂN SÁCH HUYỆN</t>
  </si>
  <si>
    <t>CHI NGÂN SÁCH CẤP TỈNH THEO LĨNH VỰC</t>
  </si>
  <si>
    <t>1.1</t>
  </si>
  <si>
    <t>1.2</t>
  </si>
  <si>
    <t>1.3</t>
  </si>
  <si>
    <t>Chi y tế, dân số và gia đình</t>
  </si>
  <si>
    <t>1.4</t>
  </si>
  <si>
    <t>Chi văn hóa thông tin</t>
  </si>
  <si>
    <t>1.5</t>
  </si>
  <si>
    <t>Chi phát thanh, truyền hình, thông tấn</t>
  </si>
  <si>
    <t>1.6</t>
  </si>
  <si>
    <t>Chi thể dục thể thao</t>
  </si>
  <si>
    <t>1.7</t>
  </si>
  <si>
    <t>Chi bảo vệ môi trường</t>
  </si>
  <si>
    <t>1.8</t>
  </si>
  <si>
    <t>Chi các hoạt động kinh tế</t>
  </si>
  <si>
    <t>1.9</t>
  </si>
  <si>
    <t>Chi hoạt động của cơ quan quản lý nhà nước, đảng, đoàn thể</t>
  </si>
  <si>
    <t>1.10</t>
  </si>
  <si>
    <t>Chi bảo đảm xã hội</t>
  </si>
  <si>
    <t>QUYẾT TOÁN</t>
  </si>
  <si>
    <t>Biểu số 65/CK-NSNN</t>
  </si>
  <si>
    <t>TỔNG CHI NGÂN SÁCH ĐỊA PHƯƠNG</t>
  </si>
  <si>
    <t>QUYẾT TOÁN CHI NGÂN SÁCH CẤP TỈNH THEO TỪNG LĨNH VỰC NĂM 2023</t>
  </si>
  <si>
    <t>VII</t>
  </si>
  <si>
    <t>Chi CTMTQG, CTMT, nhiệm vụ</t>
  </si>
  <si>
    <t>VIII</t>
  </si>
  <si>
    <t>CHI NỘP TRẢ NGÂN SÁCH CẤP TRÊN</t>
  </si>
  <si>
    <t>ỦY BAN NHÂN DÂN
 TỈNH QUẢNG TRỊ</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</si>
</sst>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
    <numFmt numFmtId="165" formatCode="_(* #,##0_);_(* \(#,##0\);_(* &quot;-&quot;??_);_(@_)"/>
    <numFmt numFmtId="166" formatCode="#,###;\-#,###;&quot;&quot;;_(@_)"/>
  </numFmts>
  <fonts count="20">
    <font>
      <sz val="11"/>
      <color theme="1"/>
      <name val="Calibri"/>
      <family val="2"/>
      <scheme val="minor"/>
    </font>
    <font>
      <sz val="12"/>
      <name val=".VnArial Narrow"/>
      <family val="2"/>
    </font>
    <font>
      <sz val="12"/>
      <name val=".VnArial Narrow"/>
      <family val="2"/>
    </font>
    <font>
      <sz val="12"/>
      <name val=".VnTime"/>
      <family val="2"/>
    </font>
    <font>
      <sz val="10"/>
      <name val="Arial"/>
      <family val="2"/>
      <charset val="163"/>
    </font>
    <font>
      <sz val="13"/>
      <name val=".VnTime"/>
      <family val="2"/>
    </font>
    <font>
      <sz val="11"/>
      <name val="Times New Roman"/>
      <family val="1"/>
      <charset val="163"/>
    </font>
    <font>
      <sz val="13"/>
      <name val="VnTime"/>
    </font>
    <font>
      <sz val="11"/>
      <color theme="1"/>
      <name val="Calibri"/>
      <family val="2"/>
      <charset val="163"/>
      <scheme val="minor"/>
    </font>
    <font>
      <sz val="11"/>
      <color theme="1"/>
      <name val="Calibri"/>
      <family val="2"/>
      <scheme val="minor"/>
    </font>
    <font>
      <b/>
      <sz val="12"/>
      <color theme="1"/>
      <name val="Times New Roman"/>
      <family val="1"/>
    </font>
    <font>
      <sz val="13"/>
      <color theme="1"/>
      <name val="Times New Roman"/>
      <family val="1"/>
    </font>
    <font>
      <i/>
      <sz val="13"/>
      <color theme="1"/>
      <name val="Times New Roman"/>
      <family val="1"/>
    </font>
    <font>
      <b/>
      <sz val="13"/>
      <color theme="1"/>
      <name val="Times New Roman"/>
      <family val="1"/>
    </font>
    <font>
      <i/>
      <sz val="12"/>
      <color theme="1"/>
      <name val="Times New Roman"/>
      <family val="1"/>
    </font>
    <font>
      <b/>
      <sz val="11"/>
      <color theme="1"/>
      <name val="Times New Roman"/>
      <family val="1"/>
    </font>
    <font>
      <sz val="11"/>
      <color theme="1"/>
      <name val="Times New Roman"/>
      <family val="1"/>
    </font>
    <font>
      <sz val="12"/>
      <color theme="1"/>
      <name val="Times New Roman"/>
      <family val="1"/>
    </font>
    <font>
      <b/>
      <sz val="12"/>
      <color rgb="FFFF0000"/>
      <name val="Times New Roman"/>
      <family val="1"/>
    </font>
    <font>
      <b/>
      <sz val="13"/>
      <color rgb="FFFF0000"/>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s>
  <cellStyleXfs count="13">
    <xf numFmtId="0" fontId="0" fillId="0" borderId="0"/>
    <xf numFmtId="43" fontId="6" fillId="0" borderId="0" applyFont="0" applyFill="0" applyBorder="0" applyAlignment="0" applyProtection="0"/>
    <xf numFmtId="44" fontId="6" fillId="0" borderId="0" applyFont="0" applyFill="0" applyBorder="0" applyAlignment="0" applyProtection="0"/>
    <xf numFmtId="166" fontId="5" fillId="0" borderId="0" applyFont="0" applyFill="0" applyBorder="0" applyAlignment="0" applyProtection="0"/>
    <xf numFmtId="0" fontId="3" fillId="0" borderId="0"/>
    <xf numFmtId="0" fontId="4" fillId="0" borderId="0"/>
    <xf numFmtId="0" fontId="2" fillId="0" borderId="0"/>
    <xf numFmtId="0" fontId="8" fillId="0" borderId="0"/>
    <xf numFmtId="0" fontId="3" fillId="0" borderId="0"/>
    <xf numFmtId="0" fontId="6" fillId="0" borderId="0"/>
    <xf numFmtId="0" fontId="1" fillId="0" borderId="0"/>
    <xf numFmtId="0" fontId="7" fillId="0" borderId="0"/>
    <xf numFmtId="9" fontId="9" fillId="0" borderId="0" applyFont="0" applyFill="0" applyBorder="0" applyAlignment="0" applyProtection="0"/>
  </cellStyleXfs>
  <cellXfs count="64">
    <xf numFmtId="0" fontId="0" fillId="0" borderId="0" xfId="0"/>
    <xf numFmtId="0" fontId="15" fillId="0" borderId="3" xfId="9" applyFont="1" applyFill="1" applyBorder="1" applyAlignment="1">
      <alignment horizontal="center" vertical="center" wrapText="1"/>
    </xf>
    <xf numFmtId="165" fontId="15" fillId="0" borderId="3" xfId="1" applyNumberFormat="1" applyFont="1" applyFill="1" applyBorder="1" applyAlignment="1">
      <alignment horizontal="center" vertical="center" wrapText="1"/>
    </xf>
    <xf numFmtId="4" fontId="10" fillId="0" borderId="2" xfId="0" applyNumberFormat="1" applyFont="1" applyBorder="1" applyAlignment="1">
      <alignment horizontal="right" vertical="center" wrapText="1"/>
    </xf>
    <xf numFmtId="9" fontId="10" fillId="0" borderId="2" xfId="12" applyFont="1" applyBorder="1" applyAlignment="1">
      <alignment horizontal="center" vertical="center" wrapText="1"/>
    </xf>
    <xf numFmtId="4" fontId="10" fillId="0" borderId="1" xfId="0" applyNumberFormat="1" applyFont="1" applyBorder="1" applyAlignment="1">
      <alignment horizontal="right" vertical="center" wrapText="1"/>
    </xf>
    <xf numFmtId="9" fontId="10" fillId="0" borderId="1" xfId="12" applyFont="1" applyBorder="1" applyAlignment="1">
      <alignment horizontal="center" vertical="center" wrapText="1"/>
    </xf>
    <xf numFmtId="4" fontId="17" fillId="0" borderId="1" xfId="0" applyNumberFormat="1" applyFont="1" applyBorder="1" applyAlignment="1">
      <alignment horizontal="right" vertical="center" wrapText="1"/>
    </xf>
    <xf numFmtId="9" fontId="17" fillId="0" borderId="1" xfId="12" applyFont="1" applyBorder="1" applyAlignment="1">
      <alignment horizontal="center" vertical="center" wrapText="1"/>
    </xf>
    <xf numFmtId="164" fontId="14" fillId="0" borderId="1" xfId="0" applyNumberFormat="1" applyFont="1" applyFill="1" applyBorder="1" applyAlignment="1">
      <alignment vertical="center" wrapText="1"/>
    </xf>
    <xf numFmtId="164" fontId="17" fillId="0" borderId="1" xfId="11" applyNumberFormat="1" applyFont="1" applyFill="1" applyBorder="1" applyAlignment="1">
      <alignment vertical="center" wrapText="1"/>
    </xf>
    <xf numFmtId="0" fontId="17" fillId="0" borderId="1" xfId="11" applyFont="1" applyFill="1" applyBorder="1" applyAlignment="1">
      <alignment horizontal="center" vertical="center" wrapText="1"/>
    </xf>
    <xf numFmtId="164" fontId="17" fillId="0" borderId="1" xfId="11" applyNumberFormat="1" applyFont="1" applyFill="1" applyBorder="1" applyAlignment="1">
      <alignment horizontal="left" vertical="center" wrapText="1"/>
    </xf>
    <xf numFmtId="4" fontId="10" fillId="0" borderId="1" xfId="0" applyNumberFormat="1" applyFont="1" applyFill="1" applyBorder="1" applyAlignment="1">
      <alignment horizontal="right" vertical="center" wrapText="1"/>
    </xf>
    <xf numFmtId="4" fontId="17" fillId="0" borderId="1" xfId="0" applyNumberFormat="1" applyFont="1" applyBorder="1" applyAlignment="1">
      <alignment vertical="center" wrapText="1"/>
    </xf>
    <xf numFmtId="4" fontId="10" fillId="0" borderId="4" xfId="0" applyNumberFormat="1" applyFont="1" applyBorder="1" applyAlignment="1">
      <alignment horizontal="right" vertical="center" wrapText="1"/>
    </xf>
    <xf numFmtId="4" fontId="18" fillId="0" borderId="5" xfId="0" applyNumberFormat="1" applyFont="1" applyBorder="1" applyAlignment="1">
      <alignment horizontal="right" vertical="center" wrapText="1"/>
    </xf>
    <xf numFmtId="9" fontId="18" fillId="0" borderId="5" xfId="12" applyFont="1" applyBorder="1" applyAlignment="1">
      <alignment horizontal="center" vertical="center" wrapText="1"/>
    </xf>
    <xf numFmtId="9" fontId="18" fillId="0" borderId="1" xfId="12" applyFont="1" applyBorder="1" applyAlignment="1">
      <alignment horizontal="center" vertical="center" wrapText="1"/>
    </xf>
    <xf numFmtId="3" fontId="10" fillId="0" borderId="2" xfId="0" applyNumberFormat="1" applyFont="1" applyBorder="1" applyAlignment="1">
      <alignment horizontal="right" vertical="center" wrapText="1"/>
    </xf>
    <xf numFmtId="3" fontId="10" fillId="0" borderId="1" xfId="0" applyNumberFormat="1" applyFont="1" applyBorder="1" applyAlignment="1">
      <alignment horizontal="right" vertical="center" wrapText="1"/>
    </xf>
    <xf numFmtId="3" fontId="17" fillId="0" borderId="1" xfId="0" applyNumberFormat="1" applyFont="1" applyBorder="1" applyAlignment="1">
      <alignment horizontal="right" vertical="center" wrapText="1"/>
    </xf>
    <xf numFmtId="3" fontId="14" fillId="0" borderId="1" xfId="0" applyNumberFormat="1" applyFont="1" applyFill="1" applyBorder="1" applyAlignment="1">
      <alignment vertical="center" wrapText="1"/>
    </xf>
    <xf numFmtId="3" fontId="17" fillId="0" borderId="1" xfId="11" applyNumberFormat="1" applyFont="1" applyFill="1" applyBorder="1" applyAlignment="1">
      <alignment vertical="center" wrapText="1"/>
    </xf>
    <xf numFmtId="3" fontId="17" fillId="0" borderId="1" xfId="0" applyNumberFormat="1" applyFont="1" applyBorder="1" applyAlignment="1">
      <alignment vertical="center" wrapText="1"/>
    </xf>
    <xf numFmtId="3" fontId="18" fillId="0" borderId="5" xfId="0" applyNumberFormat="1" applyFont="1" applyBorder="1" applyAlignment="1">
      <alignment horizontal="right" vertical="center" wrapText="1"/>
    </xf>
    <xf numFmtId="0" fontId="10" fillId="0" borderId="0" xfId="0" applyFont="1" applyFill="1" applyAlignment="1">
      <alignment horizontal="left" vertical="center"/>
    </xf>
    <xf numFmtId="0" fontId="13" fillId="0" borderId="0" xfId="9" applyFont="1" applyFill="1" applyAlignment="1">
      <alignment vertical="center" wrapText="1"/>
    </xf>
    <xf numFmtId="0" fontId="11" fillId="0" borderId="0" xfId="9" applyFont="1" applyFill="1" applyAlignment="1">
      <alignment vertical="center"/>
    </xf>
    <xf numFmtId="165" fontId="12" fillId="0" borderId="0" xfId="1" applyNumberFormat="1" applyFont="1" applyFill="1" applyAlignment="1">
      <alignment horizontal="right" vertical="center"/>
    </xf>
    <xf numFmtId="0" fontId="10" fillId="0" borderId="0" xfId="9" applyFont="1" applyFill="1" applyAlignment="1">
      <alignment horizontal="center" vertical="center"/>
    </xf>
    <xf numFmtId="0" fontId="14" fillId="0" borderId="0" xfId="9" applyFont="1" applyFill="1" applyAlignment="1">
      <alignment horizontal="center" vertical="center"/>
    </xf>
    <xf numFmtId="0" fontId="14" fillId="0" borderId="0" xfId="9" applyFont="1" applyFill="1" applyAlignment="1">
      <alignment horizontal="center" vertical="center"/>
    </xf>
    <xf numFmtId="0" fontId="11" fillId="0" borderId="0" xfId="9" applyFont="1" applyFill="1" applyAlignment="1">
      <alignment horizontal="right" vertical="center"/>
    </xf>
    <xf numFmtId="44" fontId="12" fillId="0" borderId="0" xfId="2" applyFont="1" applyFill="1" applyAlignment="1">
      <alignment horizontal="right" vertical="center"/>
    </xf>
    <xf numFmtId="165" fontId="14" fillId="0" borderId="0" xfId="1" applyNumberFormat="1" applyFont="1" applyFill="1" applyAlignment="1">
      <alignment horizontal="right" vertical="center"/>
    </xf>
    <xf numFmtId="0" fontId="16" fillId="0" borderId="0" xfId="9" applyFont="1" applyFill="1" applyAlignment="1">
      <alignment horizontal="center" vertical="center"/>
    </xf>
    <xf numFmtId="0" fontId="15" fillId="0" borderId="2" xfId="9" applyFont="1" applyFill="1" applyBorder="1" applyAlignment="1">
      <alignment horizontal="center" vertical="center" wrapText="1"/>
    </xf>
    <xf numFmtId="0" fontId="15" fillId="0" borderId="2" xfId="9" applyFont="1" applyFill="1" applyBorder="1" applyAlignment="1">
      <alignment horizontal="left" vertical="center" wrapText="1"/>
    </xf>
    <xf numFmtId="4" fontId="13" fillId="0" borderId="0" xfId="9" applyNumberFormat="1" applyFont="1" applyFill="1" applyAlignment="1">
      <alignment vertical="center"/>
    </xf>
    <xf numFmtId="0" fontId="13" fillId="0" borderId="0" xfId="9" applyFont="1" applyFill="1" applyAlignment="1">
      <alignment vertical="center"/>
    </xf>
    <xf numFmtId="0" fontId="15" fillId="0" borderId="1" xfId="9" applyFont="1" applyFill="1" applyBorder="1" applyAlignment="1">
      <alignment horizontal="center" vertical="center" wrapText="1"/>
    </xf>
    <xf numFmtId="0" fontId="15" fillId="0" borderId="1" xfId="9" applyFont="1" applyFill="1" applyBorder="1" applyAlignment="1">
      <alignment horizontal="left" vertical="center" wrapText="1"/>
    </xf>
    <xf numFmtId="0" fontId="10" fillId="0" borderId="1" xfId="9" applyFont="1" applyFill="1" applyBorder="1" applyAlignment="1">
      <alignment horizontal="center" vertical="center" wrapText="1"/>
    </xf>
    <xf numFmtId="0" fontId="17" fillId="0" borderId="1" xfId="9" applyFont="1" applyFill="1" applyBorder="1" applyAlignment="1">
      <alignment horizontal="left" vertical="center" wrapText="1"/>
    </xf>
    <xf numFmtId="3" fontId="14" fillId="0" borderId="1" xfId="9" applyNumberFormat="1" applyFont="1" applyFill="1" applyBorder="1" applyAlignment="1">
      <alignment horizontal="left" vertical="center" wrapText="1"/>
    </xf>
    <xf numFmtId="0" fontId="14" fillId="0" borderId="1" xfId="9" applyFont="1" applyFill="1" applyBorder="1" applyAlignment="1">
      <alignment horizontal="left" vertical="center" wrapText="1"/>
    </xf>
    <xf numFmtId="0" fontId="10" fillId="0" borderId="1" xfId="9" applyFont="1" applyFill="1" applyBorder="1" applyAlignment="1">
      <alignment vertical="center" wrapText="1"/>
    </xf>
    <xf numFmtId="0" fontId="17" fillId="0" borderId="1" xfId="0" applyFont="1" applyFill="1" applyBorder="1" applyAlignment="1">
      <alignment horizontal="center" vertical="center" wrapText="1"/>
    </xf>
    <xf numFmtId="164" fontId="17" fillId="0" borderId="1" xfId="0" applyNumberFormat="1" applyFont="1" applyFill="1" applyBorder="1" applyAlignment="1">
      <alignment vertical="center" wrapText="1"/>
    </xf>
    <xf numFmtId="0" fontId="17" fillId="0" borderId="1" xfId="9" applyFont="1" applyFill="1" applyBorder="1" applyAlignment="1">
      <alignment horizontal="center" vertical="center" wrapText="1"/>
    </xf>
    <xf numFmtId="0" fontId="14" fillId="0" borderId="1" xfId="9" applyFont="1" applyFill="1" applyBorder="1" applyAlignment="1">
      <alignment vertical="center" wrapText="1"/>
    </xf>
    <xf numFmtId="3" fontId="14" fillId="0" borderId="1" xfId="9" applyNumberFormat="1" applyFont="1" applyFill="1" applyBorder="1" applyAlignment="1">
      <alignment vertical="center" wrapText="1"/>
    </xf>
    <xf numFmtId="165" fontId="17" fillId="0" borderId="1" xfId="1" applyNumberFormat="1" applyFont="1" applyFill="1" applyBorder="1" applyAlignment="1">
      <alignment vertical="center"/>
    </xf>
    <xf numFmtId="0" fontId="10" fillId="0" borderId="1" xfId="0" applyFont="1" applyFill="1" applyBorder="1" applyAlignment="1">
      <alignment vertical="center"/>
    </xf>
    <xf numFmtId="0" fontId="10" fillId="0" borderId="1"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5" xfId="0" applyFont="1" applyFill="1" applyBorder="1" applyAlignment="1">
      <alignment vertical="center"/>
    </xf>
    <xf numFmtId="0" fontId="19" fillId="0" borderId="0" xfId="9" applyFont="1" applyFill="1" applyAlignment="1">
      <alignment vertical="center"/>
    </xf>
    <xf numFmtId="0" fontId="10" fillId="0" borderId="4" xfId="0" applyFont="1" applyFill="1" applyBorder="1" applyAlignment="1">
      <alignment horizontal="center" vertical="center"/>
    </xf>
    <xf numFmtId="0" fontId="10" fillId="0" borderId="4" xfId="0" applyFont="1" applyFill="1" applyBorder="1" applyAlignment="1">
      <alignment vertical="center"/>
    </xf>
    <xf numFmtId="3" fontId="10" fillId="0" borderId="4" xfId="0" applyNumberFormat="1" applyFont="1" applyFill="1" applyBorder="1" applyAlignment="1">
      <alignment vertical="center"/>
    </xf>
    <xf numFmtId="165" fontId="10" fillId="0" borderId="4" xfId="1" applyNumberFormat="1" applyFont="1" applyFill="1" applyBorder="1" applyAlignment="1">
      <alignment vertical="center"/>
    </xf>
    <xf numFmtId="165" fontId="11" fillId="0" borderId="0" xfId="1" applyNumberFormat="1" applyFont="1" applyFill="1" applyAlignment="1">
      <alignment vertical="center"/>
    </xf>
  </cellXfs>
  <cellStyles count="13">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Normal_Chi NSTW NSDP 2002 - PL" xfId="11"/>
    <cellStyle name="Percent" xfId="1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QT-2023-N-B64-TT343-4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64-ckns"/>
    </sheetNames>
    <sheetDataSet>
      <sheetData sheetId="0">
        <row r="3">
          <cell r="A3" t="str">
            <v>(Kèm theo Quyết định số           /QĐ-UBND ngày    /12/2024 của UBND tỉnh Quảng Trị)</v>
          </cell>
          <cell r="B3"/>
          <cell r="C3"/>
          <cell r="D3"/>
          <cell r="E3"/>
          <cell r="F3"/>
          <cell r="G3"/>
          <cell r="H3"/>
          <cell r="I3"/>
          <cell r="J3"/>
          <cell r="K3"/>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abSelected="1" zoomScale="85" zoomScaleNormal="85" workbookViewId="0">
      <pane xSplit="2" ySplit="6" topLeftCell="C27" activePane="bottomRight" state="frozen"/>
      <selection pane="topRight" activeCell="C1" sqref="C1"/>
      <selection pane="bottomLeft" activeCell="A8" sqref="A8"/>
      <selection pane="bottomRight" activeCell="B1" sqref="B1"/>
    </sheetView>
  </sheetViews>
  <sheetFormatPr defaultColWidth="11.7109375" defaultRowHeight="16.5"/>
  <cols>
    <col min="1" max="1" width="5.85546875" style="28" customWidth="1"/>
    <col min="2" max="2" width="58.7109375" style="28" customWidth="1"/>
    <col min="3" max="3" width="14.140625" style="28" customWidth="1"/>
    <col min="4" max="4" width="16.28515625" style="28" customWidth="1"/>
    <col min="5" max="5" width="11.42578125" style="63" customWidth="1"/>
    <col min="6" max="6" width="16.7109375" style="28" bestFit="1" customWidth="1"/>
    <col min="7" max="16384" width="11.7109375" style="28"/>
  </cols>
  <sheetData>
    <row r="1" spans="1:6" ht="37.5" customHeight="1">
      <c r="A1" s="26"/>
      <c r="B1" s="27" t="s">
        <v>55</v>
      </c>
      <c r="E1" s="29" t="s">
        <v>48</v>
      </c>
    </row>
    <row r="2" spans="1:6" ht="27.75" customHeight="1">
      <c r="A2" s="30" t="s">
        <v>50</v>
      </c>
      <c r="B2" s="30"/>
      <c r="C2" s="30"/>
      <c r="D2" s="30"/>
      <c r="E2" s="30"/>
    </row>
    <row r="3" spans="1:6" ht="23.25" customHeight="1">
      <c r="A3" s="31" t="str">
        <f>+'[1]B64-ckns'!$A$3:$K$3</f>
        <v>(Kèm theo Quyết định số           /QĐ-UBND ngày    /12/2024 của UBND tỉnh Quảng Trị)</v>
      </c>
      <c r="B3" s="31"/>
      <c r="C3" s="31"/>
      <c r="D3" s="31"/>
      <c r="E3" s="31"/>
    </row>
    <row r="4" spans="1:6" ht="8.25" customHeight="1">
      <c r="A4" s="32"/>
      <c r="B4" s="32"/>
      <c r="C4" s="32"/>
      <c r="D4" s="32"/>
      <c r="E4" s="32"/>
    </row>
    <row r="5" spans="1:6">
      <c r="A5" s="33"/>
      <c r="B5" s="34"/>
      <c r="C5" s="34"/>
      <c r="D5" s="34"/>
      <c r="E5" s="35" t="s">
        <v>0</v>
      </c>
    </row>
    <row r="6" spans="1:6" s="36" customFormat="1" ht="41.25" customHeight="1">
      <c r="A6" s="1" t="s">
        <v>1</v>
      </c>
      <c r="B6" s="1" t="s">
        <v>2</v>
      </c>
      <c r="C6" s="1" t="s">
        <v>26</v>
      </c>
      <c r="D6" s="1" t="s">
        <v>47</v>
      </c>
      <c r="E6" s="2" t="s">
        <v>16</v>
      </c>
    </row>
    <row r="7" spans="1:6" s="40" customFormat="1" ht="18" customHeight="1">
      <c r="A7" s="37"/>
      <c r="B7" s="38" t="s">
        <v>49</v>
      </c>
      <c r="C7" s="19">
        <f>+C8+C9+C44</f>
        <v>8250769</v>
      </c>
      <c r="D7" s="3">
        <f>+D8+D9+D44</f>
        <v>11393587.855285998</v>
      </c>
      <c r="E7" s="4">
        <f>+D7/C7</f>
        <v>1.3809122343973026</v>
      </c>
      <c r="F7" s="39"/>
    </row>
    <row r="8" spans="1:6" s="40" customFormat="1" ht="18" customHeight="1">
      <c r="A8" s="41" t="s">
        <v>3</v>
      </c>
      <c r="B8" s="42" t="s">
        <v>27</v>
      </c>
      <c r="C8" s="20">
        <v>2779049</v>
      </c>
      <c r="D8" s="5">
        <v>3891403.255938</v>
      </c>
      <c r="E8" s="6">
        <f>+D8/C8</f>
        <v>1.4002643551581855</v>
      </c>
      <c r="F8" s="39"/>
    </row>
    <row r="9" spans="1:6" s="40" customFormat="1" ht="18" customHeight="1">
      <c r="A9" s="41" t="s">
        <v>4</v>
      </c>
      <c r="B9" s="42" t="s">
        <v>28</v>
      </c>
      <c r="C9" s="20">
        <f>+C11+C26+C38+C39+C40+C41+C42+C43</f>
        <v>5471720</v>
      </c>
      <c r="D9" s="5">
        <f>+D11+D26+D38+D39+D40+D41+D42+D43</f>
        <v>4705824.3196360003</v>
      </c>
      <c r="E9" s="6">
        <f t="shared" ref="E9:E42" si="0">+D9/C9</f>
        <v>0.86002652175842342</v>
      </c>
    </row>
    <row r="10" spans="1:6" s="40" customFormat="1" ht="18" customHeight="1">
      <c r="A10" s="43"/>
      <c r="B10" s="44" t="s">
        <v>21</v>
      </c>
      <c r="C10" s="45"/>
      <c r="D10" s="46"/>
      <c r="E10" s="6"/>
    </row>
    <row r="11" spans="1:6" s="40" customFormat="1" ht="18" customHeight="1">
      <c r="A11" s="43" t="s">
        <v>5</v>
      </c>
      <c r="B11" s="47" t="s">
        <v>17</v>
      </c>
      <c r="C11" s="20">
        <v>933329</v>
      </c>
      <c r="D11" s="5">
        <v>734179.45652000001</v>
      </c>
      <c r="E11" s="6">
        <f t="shared" si="0"/>
        <v>0.78662449845659999</v>
      </c>
    </row>
    <row r="12" spans="1:6" s="40" customFormat="1" ht="18" customHeight="1">
      <c r="A12" s="48">
        <v>1</v>
      </c>
      <c r="B12" s="49" t="s">
        <v>18</v>
      </c>
      <c r="C12" s="21">
        <f>+C11-C24</f>
        <v>884329</v>
      </c>
      <c r="D12" s="7">
        <f>+D11-D24</f>
        <v>704803.45652000001</v>
      </c>
      <c r="E12" s="8">
        <f t="shared" si="0"/>
        <v>0.79699235976655747</v>
      </c>
    </row>
    <row r="13" spans="1:6" s="40" customFormat="1" ht="18" hidden="1" customHeight="1">
      <c r="A13" s="48"/>
      <c r="B13" s="9" t="s">
        <v>21</v>
      </c>
      <c r="C13" s="22"/>
      <c r="D13" s="9"/>
      <c r="E13" s="8" t="e">
        <f t="shared" si="0"/>
        <v>#DIV/0!</v>
      </c>
    </row>
    <row r="14" spans="1:6" s="40" customFormat="1" ht="18" hidden="1" customHeight="1">
      <c r="A14" s="11" t="s">
        <v>29</v>
      </c>
      <c r="B14" s="10" t="s">
        <v>22</v>
      </c>
      <c r="C14" s="23"/>
      <c r="D14" s="10"/>
      <c r="E14" s="8" t="e">
        <f t="shared" si="0"/>
        <v>#DIV/0!</v>
      </c>
    </row>
    <row r="15" spans="1:6" s="40" customFormat="1" ht="18" hidden="1" customHeight="1">
      <c r="A15" s="11" t="s">
        <v>30</v>
      </c>
      <c r="B15" s="10" t="s">
        <v>23</v>
      </c>
      <c r="C15" s="23"/>
      <c r="D15" s="10"/>
      <c r="E15" s="8" t="e">
        <f t="shared" si="0"/>
        <v>#DIV/0!</v>
      </c>
    </row>
    <row r="16" spans="1:6" s="40" customFormat="1" ht="18" hidden="1" customHeight="1">
      <c r="A16" s="11" t="s">
        <v>31</v>
      </c>
      <c r="B16" s="10" t="s">
        <v>32</v>
      </c>
      <c r="C16" s="23"/>
      <c r="D16" s="10"/>
      <c r="E16" s="8" t="e">
        <f t="shared" si="0"/>
        <v>#DIV/0!</v>
      </c>
    </row>
    <row r="17" spans="1:6" s="40" customFormat="1" ht="18" hidden="1" customHeight="1">
      <c r="A17" s="11" t="s">
        <v>33</v>
      </c>
      <c r="B17" s="10" t="s">
        <v>34</v>
      </c>
      <c r="C17" s="23"/>
      <c r="D17" s="10"/>
      <c r="E17" s="8" t="e">
        <f t="shared" si="0"/>
        <v>#DIV/0!</v>
      </c>
    </row>
    <row r="18" spans="1:6" s="40" customFormat="1" ht="18" hidden="1" customHeight="1">
      <c r="A18" s="11" t="s">
        <v>35</v>
      </c>
      <c r="B18" s="10" t="s">
        <v>36</v>
      </c>
      <c r="C18" s="23"/>
      <c r="D18" s="10"/>
      <c r="E18" s="8" t="e">
        <f t="shared" si="0"/>
        <v>#DIV/0!</v>
      </c>
    </row>
    <row r="19" spans="1:6" s="40" customFormat="1" ht="18" hidden="1" customHeight="1">
      <c r="A19" s="11" t="s">
        <v>37</v>
      </c>
      <c r="B19" s="10" t="s">
        <v>38</v>
      </c>
      <c r="C19" s="23"/>
      <c r="D19" s="10"/>
      <c r="E19" s="8" t="e">
        <f t="shared" si="0"/>
        <v>#DIV/0!</v>
      </c>
    </row>
    <row r="20" spans="1:6" s="40" customFormat="1" ht="18" hidden="1" customHeight="1">
      <c r="A20" s="11" t="s">
        <v>39</v>
      </c>
      <c r="B20" s="10" t="s">
        <v>40</v>
      </c>
      <c r="C20" s="23"/>
      <c r="D20" s="10"/>
      <c r="E20" s="8" t="e">
        <f t="shared" si="0"/>
        <v>#DIV/0!</v>
      </c>
    </row>
    <row r="21" spans="1:6" s="40" customFormat="1" ht="18" hidden="1" customHeight="1">
      <c r="A21" s="11" t="s">
        <v>41</v>
      </c>
      <c r="B21" s="10" t="s">
        <v>42</v>
      </c>
      <c r="C21" s="23"/>
      <c r="D21" s="10"/>
      <c r="E21" s="8" t="e">
        <f t="shared" si="0"/>
        <v>#DIV/0!</v>
      </c>
    </row>
    <row r="22" spans="1:6" s="40" customFormat="1" ht="18" hidden="1" customHeight="1">
      <c r="A22" s="11" t="s">
        <v>43</v>
      </c>
      <c r="B22" s="10" t="s">
        <v>44</v>
      </c>
      <c r="C22" s="23"/>
      <c r="D22" s="10"/>
      <c r="E22" s="8" t="e">
        <f t="shared" si="0"/>
        <v>#DIV/0!</v>
      </c>
    </row>
    <row r="23" spans="1:6" s="40" customFormat="1" ht="18" hidden="1" customHeight="1">
      <c r="A23" s="11" t="s">
        <v>45</v>
      </c>
      <c r="B23" s="10" t="s">
        <v>46</v>
      </c>
      <c r="C23" s="23"/>
      <c r="D23" s="10"/>
      <c r="E23" s="8" t="e">
        <f t="shared" si="0"/>
        <v>#DIV/0!</v>
      </c>
    </row>
    <row r="24" spans="1:6" s="40" customFormat="1" ht="63">
      <c r="A24" s="11">
        <v>2</v>
      </c>
      <c r="B24" s="12" t="s">
        <v>19</v>
      </c>
      <c r="C24" s="23">
        <v>49000</v>
      </c>
      <c r="D24" s="10">
        <v>29376</v>
      </c>
      <c r="E24" s="8">
        <f t="shared" si="0"/>
        <v>0.59951020408163269</v>
      </c>
    </row>
    <row r="25" spans="1:6" s="40" customFormat="1" ht="18" customHeight="1">
      <c r="A25" s="48">
        <v>3</v>
      </c>
      <c r="B25" s="49" t="s">
        <v>20</v>
      </c>
      <c r="C25" s="21"/>
      <c r="D25" s="7">
        <v>0</v>
      </c>
      <c r="E25" s="8"/>
    </row>
    <row r="26" spans="1:6" s="40" customFormat="1" ht="18" customHeight="1">
      <c r="A26" s="43" t="s">
        <v>6</v>
      </c>
      <c r="B26" s="47" t="s">
        <v>10</v>
      </c>
      <c r="C26" s="20">
        <v>2102257</v>
      </c>
      <c r="D26" s="13">
        <v>2019613.2116040001</v>
      </c>
      <c r="E26" s="6">
        <f t="shared" si="0"/>
        <v>0.9606880660185696</v>
      </c>
    </row>
    <row r="27" spans="1:6" ht="18" customHeight="1">
      <c r="A27" s="50"/>
      <c r="B27" s="51" t="s">
        <v>21</v>
      </c>
      <c r="C27" s="52"/>
      <c r="D27" s="51"/>
      <c r="E27" s="53"/>
      <c r="F27" s="40"/>
    </row>
    <row r="28" spans="1:6" ht="18" customHeight="1">
      <c r="A28" s="50">
        <v>1</v>
      </c>
      <c r="B28" s="10" t="s">
        <v>22</v>
      </c>
      <c r="C28" s="21">
        <v>574777</v>
      </c>
      <c r="D28" s="7">
        <v>447418.57855600002</v>
      </c>
      <c r="E28" s="8">
        <f t="shared" si="0"/>
        <v>0.77842115908604559</v>
      </c>
      <c r="F28" s="40"/>
    </row>
    <row r="29" spans="1:6" ht="18" customHeight="1">
      <c r="A29" s="50">
        <f t="shared" ref="A29:A37" si="1">+A28+1</f>
        <v>2</v>
      </c>
      <c r="B29" s="10" t="s">
        <v>23</v>
      </c>
      <c r="C29" s="21">
        <v>21883</v>
      </c>
      <c r="D29" s="7">
        <v>20753.310799999999</v>
      </c>
      <c r="E29" s="8">
        <f t="shared" si="0"/>
        <v>0.94837594479733123</v>
      </c>
      <c r="F29" s="40"/>
    </row>
    <row r="30" spans="1:6" ht="18" customHeight="1">
      <c r="A30" s="50">
        <f t="shared" si="1"/>
        <v>3</v>
      </c>
      <c r="B30" s="10" t="s">
        <v>32</v>
      </c>
      <c r="C30" s="21">
        <v>520730</v>
      </c>
      <c r="D30" s="7">
        <v>585639.78389600001</v>
      </c>
      <c r="E30" s="8">
        <f t="shared" si="0"/>
        <v>1.1246515159410828</v>
      </c>
      <c r="F30" s="40"/>
    </row>
    <row r="31" spans="1:6" ht="18" customHeight="1">
      <c r="A31" s="50">
        <f t="shared" si="1"/>
        <v>4</v>
      </c>
      <c r="B31" s="10" t="s">
        <v>34</v>
      </c>
      <c r="C31" s="21">
        <v>80432</v>
      </c>
      <c r="D31" s="7">
        <v>66537.949800999995</v>
      </c>
      <c r="E31" s="8">
        <f t="shared" si="0"/>
        <v>0.82725718372040968</v>
      </c>
      <c r="F31" s="40"/>
    </row>
    <row r="32" spans="1:6" ht="18" customHeight="1">
      <c r="A32" s="50">
        <f t="shared" si="1"/>
        <v>5</v>
      </c>
      <c r="B32" s="10" t="s">
        <v>36</v>
      </c>
      <c r="C32" s="21">
        <v>26118</v>
      </c>
      <c r="D32" s="7">
        <v>28189.587336000001</v>
      </c>
      <c r="E32" s="8">
        <f t="shared" si="0"/>
        <v>1.0793164612910637</v>
      </c>
      <c r="F32" s="40"/>
    </row>
    <row r="33" spans="1:6" ht="18" customHeight="1">
      <c r="A33" s="50">
        <f t="shared" si="1"/>
        <v>6</v>
      </c>
      <c r="B33" s="10" t="s">
        <v>38</v>
      </c>
      <c r="C33" s="21">
        <v>3120</v>
      </c>
      <c r="D33" s="7">
        <v>3664.3179</v>
      </c>
      <c r="E33" s="8">
        <f t="shared" si="0"/>
        <v>1.1744608653846154</v>
      </c>
      <c r="F33" s="40"/>
    </row>
    <row r="34" spans="1:6" ht="18" customHeight="1">
      <c r="A34" s="50">
        <f t="shared" si="1"/>
        <v>7</v>
      </c>
      <c r="B34" s="10" t="s">
        <v>40</v>
      </c>
      <c r="C34" s="21">
        <v>19665</v>
      </c>
      <c r="D34" s="7">
        <v>34218.661441999997</v>
      </c>
      <c r="E34" s="8">
        <f t="shared" si="0"/>
        <v>1.7400794020849224</v>
      </c>
      <c r="F34" s="40"/>
    </row>
    <row r="35" spans="1:6" ht="18" customHeight="1">
      <c r="A35" s="50">
        <f t="shared" si="1"/>
        <v>8</v>
      </c>
      <c r="B35" s="10" t="s">
        <v>42</v>
      </c>
      <c r="C35" s="24">
        <v>292131</v>
      </c>
      <c r="D35" s="14">
        <v>266043.65977799997</v>
      </c>
      <c r="E35" s="8">
        <f t="shared" si="0"/>
        <v>0.91069985649588703</v>
      </c>
      <c r="F35" s="40"/>
    </row>
    <row r="36" spans="1:6" ht="34.5" customHeight="1">
      <c r="A36" s="50">
        <f t="shared" si="1"/>
        <v>9</v>
      </c>
      <c r="B36" s="10" t="s">
        <v>44</v>
      </c>
      <c r="C36" s="21">
        <v>344928</v>
      </c>
      <c r="D36" s="7">
        <v>376876.971081</v>
      </c>
      <c r="E36" s="8">
        <f t="shared" si="0"/>
        <v>1.0926250437221681</v>
      </c>
      <c r="F36" s="40"/>
    </row>
    <row r="37" spans="1:6" ht="18" customHeight="1">
      <c r="A37" s="50">
        <f t="shared" si="1"/>
        <v>10</v>
      </c>
      <c r="B37" s="10" t="s">
        <v>46</v>
      </c>
      <c r="C37" s="21">
        <v>60320</v>
      </c>
      <c r="D37" s="7">
        <v>35760.631294999999</v>
      </c>
      <c r="E37" s="8">
        <f t="shared" si="0"/>
        <v>0.59284866205238729</v>
      </c>
      <c r="F37" s="40"/>
    </row>
    <row r="38" spans="1:6" ht="18" customHeight="1">
      <c r="A38" s="43" t="s">
        <v>7</v>
      </c>
      <c r="B38" s="54" t="s">
        <v>11</v>
      </c>
      <c r="C38" s="20">
        <v>5176</v>
      </c>
      <c r="D38" s="5">
        <v>4628.143</v>
      </c>
      <c r="E38" s="6">
        <f t="shared" si="0"/>
        <v>0.89415436630602785</v>
      </c>
      <c r="F38" s="40"/>
    </row>
    <row r="39" spans="1:6" ht="18" customHeight="1">
      <c r="A39" s="55" t="s">
        <v>8</v>
      </c>
      <c r="B39" s="54" t="s">
        <v>12</v>
      </c>
      <c r="C39" s="20">
        <v>1000</v>
      </c>
      <c r="D39" s="5">
        <v>1000</v>
      </c>
      <c r="E39" s="6">
        <f t="shared" si="0"/>
        <v>1</v>
      </c>
      <c r="F39" s="40"/>
    </row>
    <row r="40" spans="1:6" ht="18" customHeight="1">
      <c r="A40" s="55" t="s">
        <v>9</v>
      </c>
      <c r="B40" s="54" t="s">
        <v>13</v>
      </c>
      <c r="C40" s="20">
        <v>85523</v>
      </c>
      <c r="D40" s="5">
        <v>0</v>
      </c>
      <c r="E40" s="6">
        <f t="shared" si="0"/>
        <v>0</v>
      </c>
      <c r="F40" s="40"/>
    </row>
    <row r="41" spans="1:6" s="40" customFormat="1" ht="18" customHeight="1">
      <c r="A41" s="55" t="s">
        <v>24</v>
      </c>
      <c r="B41" s="54" t="s">
        <v>14</v>
      </c>
      <c r="C41" s="20">
        <v>98487</v>
      </c>
      <c r="D41" s="5">
        <v>0</v>
      </c>
      <c r="E41" s="6">
        <f t="shared" si="0"/>
        <v>0</v>
      </c>
    </row>
    <row r="42" spans="1:6" s="58" customFormat="1" ht="18" customHeight="1">
      <c r="A42" s="56" t="s">
        <v>51</v>
      </c>
      <c r="B42" s="57" t="s">
        <v>52</v>
      </c>
      <c r="C42" s="25">
        <v>2245948</v>
      </c>
      <c r="D42" s="16">
        <v>1644631.2787009999</v>
      </c>
      <c r="E42" s="18">
        <f t="shared" si="0"/>
        <v>0.73226596461761351</v>
      </c>
    </row>
    <row r="43" spans="1:6" s="58" customFormat="1" ht="18" customHeight="1">
      <c r="A43" s="56" t="s">
        <v>53</v>
      </c>
      <c r="B43" s="57" t="s">
        <v>54</v>
      </c>
      <c r="C43" s="25"/>
      <c r="D43" s="16">
        <v>301772.229811</v>
      </c>
      <c r="E43" s="17"/>
    </row>
    <row r="44" spans="1:6" s="40" customFormat="1" ht="18" customHeight="1">
      <c r="A44" s="59" t="s">
        <v>15</v>
      </c>
      <c r="B44" s="60" t="s">
        <v>25</v>
      </c>
      <c r="C44" s="61"/>
      <c r="D44" s="15">
        <v>2796360.2797119999</v>
      </c>
      <c r="E44" s="62"/>
    </row>
  </sheetData>
  <mergeCells count="2">
    <mergeCell ref="A2:E2"/>
    <mergeCell ref="A3:E3"/>
  </mergeCells>
  <pageMargins left="0.42" right="0.2" top="0.85" bottom="0.25" header="0.23" footer="0.2"/>
  <pageSetup paperSize="9"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3D7FF3-F107-4322-910B-7D0F94F11DF4}">
  <ds:schemaRefs>
    <ds:schemaRef ds:uri="http://schemas.microsoft.com/office/infopath/2007/PartnerControls"/>
    <ds:schemaRef ds:uri="http://purl.org/dc/terms/"/>
    <ds:schemaRef ds:uri="http://schemas.microsoft.com/office/2006/documentManagement/types"/>
    <ds:schemaRef ds:uri="http://www.w3.org/XML/1998/namespace"/>
    <ds:schemaRef ds:uri="http://purl.org/dc/elements/1.1/"/>
    <ds:schemaRef ds:uri="http://schemas.microsoft.com/office/2006/metadata/propertie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90E12940-5313-4F99-B57E-358F59473372}">
  <ds:schemaRefs>
    <ds:schemaRef ds:uri="http://schemas.microsoft.com/sharepoint/v3/contenttype/forms"/>
  </ds:schemaRefs>
</ds:datastoreItem>
</file>

<file path=customXml/itemProps3.xml><?xml version="1.0" encoding="utf-8"?>
<ds:datastoreItem xmlns:ds="http://schemas.openxmlformats.org/officeDocument/2006/customXml" ds:itemID="{FAF86C89-2D34-465F-9A2D-EF171F040C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B65-ckns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Admin</cp:lastModifiedBy>
  <cp:lastPrinted>2025-01-08T02:41:59Z</cp:lastPrinted>
  <dcterms:created xsi:type="dcterms:W3CDTF">2018-08-22T07:49:45Z</dcterms:created>
  <dcterms:modified xsi:type="dcterms:W3CDTF">2025-01-08T03:46:28Z</dcterms:modified>
</cp:coreProperties>
</file>