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3-DT 2025\01. Công khai QToan 2023\"/>
    </mc:Choice>
  </mc:AlternateContent>
  <bookViews>
    <workbookView xWindow="0" yWindow="0" windowWidth="21600" windowHeight="9735"/>
  </bookViews>
  <sheets>
    <sheet name="B67 ckn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M10" i="1"/>
  <c r="M11" i="1"/>
  <c r="M12" i="1"/>
  <c r="M13" i="1"/>
  <c r="M14" i="1"/>
  <c r="M15" i="1"/>
  <c r="M16" i="1"/>
  <c r="M17" i="1"/>
  <c r="M18" i="1"/>
  <c r="M9" i="1"/>
  <c r="J8" i="1"/>
  <c r="K8" i="1"/>
  <c r="L8" i="1"/>
  <c r="N8" i="1"/>
  <c r="F8" i="1"/>
  <c r="G8" i="1"/>
  <c r="M8" i="1" l="1"/>
  <c r="O10" i="1"/>
  <c r="O11" i="1"/>
  <c r="O12" i="1"/>
  <c r="O13" i="1"/>
  <c r="O14" i="1"/>
  <c r="O15" i="1"/>
  <c r="O16" i="1"/>
  <c r="O17" i="1"/>
  <c r="O18" i="1"/>
  <c r="I8" i="1"/>
  <c r="E10" i="1"/>
  <c r="E11" i="1"/>
  <c r="E12" i="1"/>
  <c r="E13" i="1"/>
  <c r="E14" i="1"/>
  <c r="E15" i="1"/>
  <c r="E16" i="1"/>
  <c r="E17" i="1"/>
  <c r="E18" i="1"/>
  <c r="E9" i="1"/>
  <c r="E8" i="1" l="1"/>
  <c r="Q9" i="1"/>
  <c r="Q16" i="1"/>
  <c r="Q12" i="1"/>
  <c r="Q15" i="1"/>
  <c r="Q11" i="1"/>
  <c r="Q18" i="1"/>
  <c r="Q14" i="1"/>
  <c r="Q10" i="1"/>
  <c r="Q17" i="1"/>
  <c r="Q13" i="1"/>
</calcChain>
</file>

<file path=xl/sharedStrings.xml><?xml version="1.0" encoding="utf-8"?>
<sst xmlns="http://schemas.openxmlformats.org/spreadsheetml/2006/main" count="38" uniqueCount="27">
  <si>
    <t>Đơn vị: Triệu đồng</t>
  </si>
  <si>
    <t>STT</t>
  </si>
  <si>
    <t>TỔNG SỐ</t>
  </si>
  <si>
    <t>Tên đơn vị</t>
  </si>
  <si>
    <t>Tổng số</t>
  </si>
  <si>
    <t>Biểu số 67/CK-NSNN</t>
  </si>
  <si>
    <t>Dự toán</t>
  </si>
  <si>
    <t>Quyết toán</t>
  </si>
  <si>
    <t>So sánh (%)</t>
  </si>
  <si>
    <t>Bổ sung cân đối</t>
  </si>
  <si>
    <t>Bổ sung có mục tiêu</t>
  </si>
  <si>
    <t>Vốn đầu tư để thực hiện các chương trình mục tiêu, nhiệm vụ</t>
  </si>
  <si>
    <t>Vốn sự nghiệp để thực hiện các chế độ, chính sách, nhiệm vụ</t>
  </si>
  <si>
    <t>Vốn thực hiện các chương trình mục tiêu quốc gia</t>
  </si>
  <si>
    <t>Thành phố Đông Hà</t>
  </si>
  <si>
    <t>Thị xã Quảng Trị</t>
  </si>
  <si>
    <t>Huyện Hải Lăng</t>
  </si>
  <si>
    <t>Huyện Triệu Phong</t>
  </si>
  <si>
    <t>Huyện Gio Linh</t>
  </si>
  <si>
    <t>Huyện Vĩnh Linh</t>
  </si>
  <si>
    <t>Huyện Cam Lộ</t>
  </si>
  <si>
    <t>Huyện Đakrông</t>
  </si>
  <si>
    <t>Huyện Hướng Hoá</t>
  </si>
  <si>
    <t>Huyện Đảo Cồn Cỏ</t>
  </si>
  <si>
    <t>QUYẾT TOÁN CHI BỔ SUNG TỪ NGÂN SÁCH CẤP TỈNH CHO NGÂN SÁCH HUYỆN NĂM 2023</t>
  </si>
  <si>
    <t>(Kèm theo Quyết định số          /QĐ-UBND ngày      /12/2024 của UBND tỉnh Quảng Trị)</t>
  </si>
  <si>
    <t>ỦY BAN NHÂN DÂN
 TỈNH QUẢNG TRỊ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</si>
</sst>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23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.VnArial Narrow"/>
      <family val="2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3" fillId="0" borderId="0"/>
    <xf numFmtId="0" fontId="9" fillId="0" borderId="0"/>
    <xf numFmtId="0" fontId="12" fillId="0" borderId="0"/>
    <xf numFmtId="0" fontId="1" fillId="0" borderId="0"/>
    <xf numFmtId="9" fontId="14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3" fontId="15" fillId="0" borderId="4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9" fontId="15" fillId="0" borderId="4" xfId="1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9" fontId="16" fillId="0" borderId="1" xfId="11" applyFont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</cellXfs>
  <cellStyles count="12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E1" zoomScale="70" zoomScaleNormal="70" workbookViewId="0">
      <selection activeCell="R16" sqref="R16"/>
    </sheetView>
  </sheetViews>
  <sheetFormatPr defaultColWidth="12.85546875" defaultRowHeight="15.75" x14ac:dyDescent="0.25"/>
  <cols>
    <col min="1" max="1" width="5" style="36" customWidth="1"/>
    <col min="2" max="2" width="20.85546875" style="17" customWidth="1"/>
    <col min="3" max="3" width="12.7109375" style="17" customWidth="1"/>
    <col min="4" max="4" width="11.5703125" style="17" customWidth="1"/>
    <col min="5" max="5" width="9.140625" style="17" customWidth="1"/>
    <col min="6" max="6" width="8.140625" style="17" customWidth="1"/>
    <col min="7" max="7" width="10" style="17" customWidth="1"/>
    <col min="8" max="8" width="6.85546875" style="17" customWidth="1"/>
    <col min="9" max="9" width="14.85546875" style="17" customWidth="1"/>
    <col min="10" max="11" width="13.85546875" style="17" customWidth="1"/>
    <col min="12" max="12" width="13" style="17" customWidth="1"/>
    <col min="13" max="13" width="12.42578125" style="17" customWidth="1"/>
    <col min="14" max="14" width="12.7109375" style="17" customWidth="1"/>
    <col min="15" max="15" width="9.5703125" style="17" customWidth="1"/>
    <col min="16" max="16" width="9" style="17" customWidth="1"/>
    <col min="17" max="17" width="9.5703125" style="17" customWidth="1"/>
    <col min="18" max="16384" width="12.85546875" style="17"/>
  </cols>
  <sheetData>
    <row r="1" spans="1:21" ht="40.5" customHeight="1" x14ac:dyDescent="0.25">
      <c r="A1" s="12"/>
      <c r="B1" s="47" t="s">
        <v>26</v>
      </c>
      <c r="C1" s="47"/>
      <c r="D1" s="13"/>
      <c r="E1" s="13"/>
      <c r="F1" s="14"/>
      <c r="G1" s="14"/>
      <c r="H1" s="15"/>
      <c r="I1" s="15"/>
      <c r="J1" s="15"/>
      <c r="K1" s="15"/>
      <c r="L1" s="14"/>
      <c r="M1" s="14"/>
      <c r="N1" s="15"/>
      <c r="O1" s="48" t="s">
        <v>5</v>
      </c>
      <c r="P1" s="48"/>
      <c r="Q1" s="48"/>
      <c r="R1" s="16"/>
      <c r="S1" s="16"/>
      <c r="T1" s="16"/>
    </row>
    <row r="2" spans="1:21" ht="28.5" customHeight="1" x14ac:dyDescent="0.25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1" ht="22.5" customHeight="1" x14ac:dyDescent="0.25">
      <c r="A3" s="45" t="s">
        <v>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1"/>
      <c r="S3" s="1"/>
      <c r="T3" s="1"/>
      <c r="U3" s="1"/>
    </row>
    <row r="4" spans="1:21" ht="18.75" x14ac:dyDescent="0.25">
      <c r="A4" s="18"/>
      <c r="B4" s="19"/>
      <c r="C4" s="20"/>
      <c r="D4" s="20"/>
      <c r="E4" s="20"/>
      <c r="F4" s="46"/>
      <c r="G4" s="46"/>
      <c r="H4" s="46"/>
      <c r="I4" s="20"/>
      <c r="J4" s="20"/>
      <c r="K4" s="20"/>
      <c r="L4" s="46"/>
      <c r="M4" s="46"/>
      <c r="N4" s="46"/>
      <c r="O4" s="43" t="s">
        <v>0</v>
      </c>
      <c r="P4" s="43"/>
      <c r="Q4" s="43"/>
    </row>
    <row r="5" spans="1:21" s="22" customFormat="1" ht="25.5" customHeight="1" x14ac:dyDescent="0.25">
      <c r="A5" s="37" t="s">
        <v>1</v>
      </c>
      <c r="B5" s="37" t="s">
        <v>3</v>
      </c>
      <c r="C5" s="44" t="s">
        <v>6</v>
      </c>
      <c r="D5" s="44"/>
      <c r="E5" s="44"/>
      <c r="F5" s="44"/>
      <c r="G5" s="44"/>
      <c r="H5" s="44"/>
      <c r="I5" s="44" t="s">
        <v>7</v>
      </c>
      <c r="J5" s="44"/>
      <c r="K5" s="44"/>
      <c r="L5" s="44"/>
      <c r="M5" s="44"/>
      <c r="N5" s="44"/>
      <c r="O5" s="44" t="s">
        <v>8</v>
      </c>
      <c r="P5" s="44"/>
      <c r="Q5" s="44"/>
      <c r="R5" s="21"/>
    </row>
    <row r="6" spans="1:21" s="22" customFormat="1" ht="33.75" customHeight="1" x14ac:dyDescent="0.25">
      <c r="A6" s="38"/>
      <c r="B6" s="38"/>
      <c r="C6" s="37" t="s">
        <v>4</v>
      </c>
      <c r="D6" s="37" t="s">
        <v>9</v>
      </c>
      <c r="E6" s="39" t="s">
        <v>10</v>
      </c>
      <c r="F6" s="40"/>
      <c r="G6" s="40"/>
      <c r="H6" s="41"/>
      <c r="I6" s="37" t="s">
        <v>4</v>
      </c>
      <c r="J6" s="37" t="s">
        <v>9</v>
      </c>
      <c r="K6" s="39" t="s">
        <v>10</v>
      </c>
      <c r="L6" s="40"/>
      <c r="M6" s="40"/>
      <c r="N6" s="41"/>
      <c r="O6" s="37" t="s">
        <v>4</v>
      </c>
      <c r="P6" s="37" t="s">
        <v>9</v>
      </c>
      <c r="Q6" s="37" t="s">
        <v>10</v>
      </c>
      <c r="R6" s="21"/>
    </row>
    <row r="7" spans="1:21" s="22" customFormat="1" ht="196.5" customHeight="1" x14ac:dyDescent="0.25">
      <c r="A7" s="38"/>
      <c r="B7" s="38"/>
      <c r="C7" s="38"/>
      <c r="D7" s="38"/>
      <c r="E7" s="2" t="s">
        <v>4</v>
      </c>
      <c r="F7" s="3" t="s">
        <v>11</v>
      </c>
      <c r="G7" s="3" t="s">
        <v>12</v>
      </c>
      <c r="H7" s="3" t="s">
        <v>13</v>
      </c>
      <c r="I7" s="38"/>
      <c r="J7" s="38"/>
      <c r="K7" s="2" t="s">
        <v>4</v>
      </c>
      <c r="L7" s="3" t="s">
        <v>11</v>
      </c>
      <c r="M7" s="3" t="s">
        <v>12</v>
      </c>
      <c r="N7" s="3" t="s">
        <v>13</v>
      </c>
      <c r="O7" s="38"/>
      <c r="P7" s="38"/>
      <c r="Q7" s="37"/>
      <c r="R7" s="21"/>
    </row>
    <row r="8" spans="1:21" s="27" customFormat="1" ht="23.45" customHeight="1" x14ac:dyDescent="0.25">
      <c r="A8" s="23"/>
      <c r="B8" s="24" t="s">
        <v>2</v>
      </c>
      <c r="C8" s="4">
        <v>2779049</v>
      </c>
      <c r="D8" s="4">
        <v>2610086</v>
      </c>
      <c r="E8" s="4">
        <f>SUM(E9:E18)</f>
        <v>168963</v>
      </c>
      <c r="F8" s="4">
        <f t="shared" ref="F8:G8" si="0">SUM(F9:F18)</f>
        <v>0</v>
      </c>
      <c r="G8" s="4">
        <f t="shared" si="0"/>
        <v>168963</v>
      </c>
      <c r="H8" s="25"/>
      <c r="I8" s="5">
        <f>SUM(I9:I18)</f>
        <v>3891403.2549379999</v>
      </c>
      <c r="J8" s="5">
        <f t="shared" ref="J8:N8" si="1">SUM(J9:J18)</f>
        <v>2610086</v>
      </c>
      <c r="K8" s="5">
        <f t="shared" si="1"/>
        <v>1281317.2549379999</v>
      </c>
      <c r="L8" s="5">
        <f t="shared" si="1"/>
        <v>73805.176999999996</v>
      </c>
      <c r="M8" s="5">
        <f t="shared" si="1"/>
        <v>436063.76263800007</v>
      </c>
      <c r="N8" s="5">
        <f t="shared" si="1"/>
        <v>771448.31530000002</v>
      </c>
      <c r="O8" s="6">
        <v>1.2151451156493436</v>
      </c>
      <c r="P8" s="6">
        <v>1.0880514561414898</v>
      </c>
      <c r="Q8" s="6">
        <v>2.125280623755502</v>
      </c>
      <c r="R8" s="26"/>
    </row>
    <row r="9" spans="1:21" s="27" customFormat="1" ht="23.45" customHeight="1" x14ac:dyDescent="0.25">
      <c r="A9" s="7">
        <v>1</v>
      </c>
      <c r="B9" s="8" t="s">
        <v>14</v>
      </c>
      <c r="C9" s="9">
        <v>11828</v>
      </c>
      <c r="D9" s="9">
        <v>0</v>
      </c>
      <c r="E9" s="9">
        <f>+G9</f>
        <v>11828</v>
      </c>
      <c r="F9" s="28"/>
      <c r="G9" s="9">
        <v>11828</v>
      </c>
      <c r="H9" s="28"/>
      <c r="I9" s="10">
        <v>76478.512000000017</v>
      </c>
      <c r="J9" s="10">
        <v>0</v>
      </c>
      <c r="K9" s="10">
        <v>76478.512000000017</v>
      </c>
      <c r="L9" s="10">
        <v>0</v>
      </c>
      <c r="M9" s="10">
        <f>+K9-L9-N9</f>
        <v>75000.88900000001</v>
      </c>
      <c r="N9" s="10">
        <v>1477.623</v>
      </c>
      <c r="O9" s="11">
        <f>+I9/C9</f>
        <v>6.4658870476834647</v>
      </c>
      <c r="P9" s="11">
        <v>1</v>
      </c>
      <c r="Q9" s="11">
        <f>+K9/E9</f>
        <v>6.4658870476834647</v>
      </c>
      <c r="R9" s="26"/>
    </row>
    <row r="10" spans="1:21" s="27" customFormat="1" ht="23.45" customHeight="1" x14ac:dyDescent="0.25">
      <c r="A10" s="7">
        <v>2</v>
      </c>
      <c r="B10" s="8" t="s">
        <v>15</v>
      </c>
      <c r="C10" s="9">
        <v>98026</v>
      </c>
      <c r="D10" s="9">
        <v>87335</v>
      </c>
      <c r="E10" s="9">
        <f t="shared" ref="E10:E18" si="2">+G10</f>
        <v>10691</v>
      </c>
      <c r="F10" s="28"/>
      <c r="G10" s="9">
        <v>10691</v>
      </c>
      <c r="H10" s="28"/>
      <c r="I10" s="10">
        <v>108879.72294200001</v>
      </c>
      <c r="J10" s="10">
        <v>87335</v>
      </c>
      <c r="K10" s="10">
        <v>21544.722942000004</v>
      </c>
      <c r="L10" s="10">
        <v>0</v>
      </c>
      <c r="M10" s="10">
        <f t="shared" ref="M10:M18" si="3">+K10-L10-N10</f>
        <v>19466.170442000002</v>
      </c>
      <c r="N10" s="10">
        <v>2078.5525000000002</v>
      </c>
      <c r="O10" s="11">
        <f t="shared" ref="O10:O18" si="4">+I10/C10</f>
        <v>1.1107228994552467</v>
      </c>
      <c r="P10" s="11">
        <v>1</v>
      </c>
      <c r="Q10" s="11">
        <f t="shared" ref="Q10:Q18" si="5">+K10/E10</f>
        <v>2.0152205539238617</v>
      </c>
      <c r="R10" s="26"/>
    </row>
    <row r="11" spans="1:21" s="27" customFormat="1" ht="23.45" customHeight="1" x14ac:dyDescent="0.25">
      <c r="A11" s="7">
        <v>3</v>
      </c>
      <c r="B11" s="8" t="s">
        <v>16</v>
      </c>
      <c r="C11" s="9">
        <v>349351</v>
      </c>
      <c r="D11" s="9">
        <v>325814</v>
      </c>
      <c r="E11" s="9">
        <f t="shared" si="2"/>
        <v>23537</v>
      </c>
      <c r="F11" s="28"/>
      <c r="G11" s="9">
        <v>23537</v>
      </c>
      <c r="H11" s="28"/>
      <c r="I11" s="10">
        <v>489853.65599999996</v>
      </c>
      <c r="J11" s="10">
        <v>325814</v>
      </c>
      <c r="K11" s="10">
        <v>164039.65599999996</v>
      </c>
      <c r="L11" s="10">
        <v>26405.883999999998</v>
      </c>
      <c r="M11" s="10">
        <f t="shared" si="3"/>
        <v>50867.719599999968</v>
      </c>
      <c r="N11" s="10">
        <v>86766.0524</v>
      </c>
      <c r="O11" s="11">
        <f t="shared" si="4"/>
        <v>1.4021819201891506</v>
      </c>
      <c r="P11" s="11">
        <v>1</v>
      </c>
      <c r="Q11" s="11">
        <f t="shared" si="5"/>
        <v>6.9694377363300317</v>
      </c>
      <c r="R11" s="26"/>
    </row>
    <row r="12" spans="1:21" s="27" customFormat="1" ht="23.45" customHeight="1" x14ac:dyDescent="0.25">
      <c r="A12" s="7">
        <v>4</v>
      </c>
      <c r="B12" s="8" t="s">
        <v>17</v>
      </c>
      <c r="C12" s="9">
        <v>388754</v>
      </c>
      <c r="D12" s="9">
        <v>368157</v>
      </c>
      <c r="E12" s="9">
        <f t="shared" si="2"/>
        <v>20597</v>
      </c>
      <c r="F12" s="28"/>
      <c r="G12" s="9">
        <v>20597</v>
      </c>
      <c r="H12" s="28"/>
      <c r="I12" s="10">
        <v>493470.516</v>
      </c>
      <c r="J12" s="10">
        <v>368157</v>
      </c>
      <c r="K12" s="10">
        <v>125313.51600000002</v>
      </c>
      <c r="L12" s="10">
        <v>13767.71</v>
      </c>
      <c r="M12" s="10">
        <f t="shared" si="3"/>
        <v>26430.37386800001</v>
      </c>
      <c r="N12" s="10">
        <v>85115.432132000002</v>
      </c>
      <c r="O12" s="11">
        <f t="shared" si="4"/>
        <v>1.2693644721340487</v>
      </c>
      <c r="P12" s="11">
        <v>1</v>
      </c>
      <c r="Q12" s="11">
        <f t="shared" si="5"/>
        <v>6.0840664174394341</v>
      </c>
      <c r="R12" s="26"/>
    </row>
    <row r="13" spans="1:21" s="27" customFormat="1" ht="23.45" customHeight="1" x14ac:dyDescent="0.25">
      <c r="A13" s="7">
        <v>5</v>
      </c>
      <c r="B13" s="8" t="s">
        <v>18</v>
      </c>
      <c r="C13" s="9">
        <v>341006</v>
      </c>
      <c r="D13" s="9">
        <v>320647</v>
      </c>
      <c r="E13" s="9">
        <f t="shared" si="2"/>
        <v>20359</v>
      </c>
      <c r="F13" s="28"/>
      <c r="G13" s="9">
        <v>20359</v>
      </c>
      <c r="H13" s="28"/>
      <c r="I13" s="10">
        <v>429227.06599999999</v>
      </c>
      <c r="J13" s="10">
        <v>320647</v>
      </c>
      <c r="K13" s="10">
        <v>108580.06600000001</v>
      </c>
      <c r="L13" s="10">
        <v>4481.5830000000005</v>
      </c>
      <c r="M13" s="10">
        <f t="shared" si="3"/>
        <v>30774.786800000002</v>
      </c>
      <c r="N13" s="10">
        <v>73323.696200000006</v>
      </c>
      <c r="O13" s="11">
        <f t="shared" si="4"/>
        <v>1.2587082514677161</v>
      </c>
      <c r="P13" s="11">
        <v>1</v>
      </c>
      <c r="Q13" s="11">
        <f t="shared" si="5"/>
        <v>5.3332710840414563</v>
      </c>
      <c r="R13" s="26"/>
    </row>
    <row r="14" spans="1:21" s="27" customFormat="1" ht="23.45" customHeight="1" x14ac:dyDescent="0.25">
      <c r="A14" s="7">
        <v>6</v>
      </c>
      <c r="B14" s="8" t="s">
        <v>19</v>
      </c>
      <c r="C14" s="9">
        <v>318364</v>
      </c>
      <c r="D14" s="9">
        <v>293331</v>
      </c>
      <c r="E14" s="9">
        <f t="shared" si="2"/>
        <v>25033</v>
      </c>
      <c r="F14" s="28"/>
      <c r="G14" s="9">
        <v>25033</v>
      </c>
      <c r="H14" s="28"/>
      <c r="I14" s="10">
        <v>435313.72499999998</v>
      </c>
      <c r="J14" s="10">
        <v>293331</v>
      </c>
      <c r="K14" s="10">
        <v>141982.72500000001</v>
      </c>
      <c r="L14" s="10">
        <v>18600</v>
      </c>
      <c r="M14" s="10">
        <f t="shared" si="3"/>
        <v>60870.651750000005</v>
      </c>
      <c r="N14" s="10">
        <v>62512.073250000001</v>
      </c>
      <c r="O14" s="11">
        <f t="shared" si="4"/>
        <v>1.3673459467779019</v>
      </c>
      <c r="P14" s="11">
        <v>1</v>
      </c>
      <c r="Q14" s="11">
        <f t="shared" si="5"/>
        <v>5.6718221947029921</v>
      </c>
      <c r="R14" s="26"/>
    </row>
    <row r="15" spans="1:21" s="27" customFormat="1" ht="23.45" customHeight="1" x14ac:dyDescent="0.25">
      <c r="A15" s="7">
        <v>7</v>
      </c>
      <c r="B15" s="8" t="s">
        <v>20</v>
      </c>
      <c r="C15" s="9">
        <v>207300</v>
      </c>
      <c r="D15" s="9">
        <v>190979</v>
      </c>
      <c r="E15" s="9">
        <f t="shared" si="2"/>
        <v>16321</v>
      </c>
      <c r="F15" s="28"/>
      <c r="G15" s="9">
        <v>16321</v>
      </c>
      <c r="H15" s="28"/>
      <c r="I15" s="10">
        <v>255513.99799999999</v>
      </c>
      <c r="J15" s="10">
        <v>190979</v>
      </c>
      <c r="K15" s="10">
        <v>64534.998</v>
      </c>
      <c r="L15" s="10">
        <v>0</v>
      </c>
      <c r="M15" s="10">
        <f t="shared" si="3"/>
        <v>40502.2045</v>
      </c>
      <c r="N15" s="10">
        <v>24032.7935</v>
      </c>
      <c r="O15" s="11">
        <f t="shared" si="4"/>
        <v>1.2325807911239748</v>
      </c>
      <c r="P15" s="11">
        <v>1</v>
      </c>
      <c r="Q15" s="11">
        <f t="shared" si="5"/>
        <v>3.9541080816126462</v>
      </c>
      <c r="R15" s="26"/>
    </row>
    <row r="16" spans="1:21" s="27" customFormat="1" ht="23.45" customHeight="1" x14ac:dyDescent="0.25">
      <c r="A16" s="7">
        <v>8</v>
      </c>
      <c r="B16" s="8" t="s">
        <v>21</v>
      </c>
      <c r="C16" s="9">
        <v>428639</v>
      </c>
      <c r="D16" s="9">
        <v>411966</v>
      </c>
      <c r="E16" s="9">
        <f t="shared" si="2"/>
        <v>16673</v>
      </c>
      <c r="F16" s="28"/>
      <c r="G16" s="9">
        <v>16673</v>
      </c>
      <c r="H16" s="28"/>
      <c r="I16" s="10">
        <v>733319.50799999991</v>
      </c>
      <c r="J16" s="10">
        <v>411966</v>
      </c>
      <c r="K16" s="10">
        <v>321353.50799999997</v>
      </c>
      <c r="L16" s="10">
        <v>0</v>
      </c>
      <c r="M16" s="10">
        <f t="shared" si="3"/>
        <v>53746.480888999999</v>
      </c>
      <c r="N16" s="10">
        <v>267607.02711099997</v>
      </c>
      <c r="O16" s="11">
        <f t="shared" si="4"/>
        <v>1.7108091144296247</v>
      </c>
      <c r="P16" s="11">
        <v>1</v>
      </c>
      <c r="Q16" s="11">
        <f t="shared" si="5"/>
        <v>19.273886403166795</v>
      </c>
      <c r="R16" s="26"/>
    </row>
    <row r="17" spans="1:18" s="27" customFormat="1" ht="23.45" customHeight="1" x14ac:dyDescent="0.25">
      <c r="A17" s="7">
        <v>9</v>
      </c>
      <c r="B17" s="8" t="s">
        <v>22</v>
      </c>
      <c r="C17" s="9">
        <v>609813</v>
      </c>
      <c r="D17" s="9">
        <v>587920</v>
      </c>
      <c r="E17" s="9">
        <f t="shared" si="2"/>
        <v>21893</v>
      </c>
      <c r="F17" s="28"/>
      <c r="G17" s="9">
        <v>21893</v>
      </c>
      <c r="H17" s="28"/>
      <c r="I17" s="10">
        <v>831148.55099599995</v>
      </c>
      <c r="J17" s="10">
        <v>587920</v>
      </c>
      <c r="K17" s="10">
        <v>243228.55099600001</v>
      </c>
      <c r="L17" s="10">
        <v>10550</v>
      </c>
      <c r="M17" s="10">
        <f t="shared" si="3"/>
        <v>71983.830789</v>
      </c>
      <c r="N17" s="10">
        <v>160694.72020700001</v>
      </c>
      <c r="O17" s="11">
        <f t="shared" si="4"/>
        <v>1.3629564325391554</v>
      </c>
      <c r="P17" s="11">
        <v>1</v>
      </c>
      <c r="Q17" s="11">
        <f t="shared" si="5"/>
        <v>11.109877631937149</v>
      </c>
      <c r="R17" s="26"/>
    </row>
    <row r="18" spans="1:18" s="27" customFormat="1" ht="23.45" customHeight="1" x14ac:dyDescent="0.25">
      <c r="A18" s="7">
        <v>10</v>
      </c>
      <c r="B18" s="8" t="s">
        <v>23</v>
      </c>
      <c r="C18" s="9">
        <v>25968</v>
      </c>
      <c r="D18" s="9">
        <v>23937</v>
      </c>
      <c r="E18" s="9">
        <f t="shared" si="2"/>
        <v>2031</v>
      </c>
      <c r="F18" s="28"/>
      <c r="G18" s="9">
        <v>2031</v>
      </c>
      <c r="H18" s="28"/>
      <c r="I18" s="10">
        <v>38198</v>
      </c>
      <c r="J18" s="10">
        <v>23937</v>
      </c>
      <c r="K18" s="10">
        <v>14261</v>
      </c>
      <c r="L18" s="10">
        <v>0</v>
      </c>
      <c r="M18" s="10">
        <f t="shared" si="3"/>
        <v>6420.6549999999997</v>
      </c>
      <c r="N18" s="10">
        <v>7840.3450000000003</v>
      </c>
      <c r="O18" s="11">
        <f t="shared" si="4"/>
        <v>1.4709642637091804</v>
      </c>
      <c r="P18" s="11">
        <v>1</v>
      </c>
      <c r="Q18" s="11">
        <f t="shared" si="5"/>
        <v>7.0216642048252096</v>
      </c>
      <c r="R18" s="26"/>
    </row>
    <row r="19" spans="1:18" s="27" customFormat="1" ht="23.45" customHeight="1" x14ac:dyDescent="0.25">
      <c r="A19" s="29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26"/>
    </row>
    <row r="20" spans="1:18" ht="19.5" customHeight="1" x14ac:dyDescent="0.25">
      <c r="A20" s="32"/>
      <c r="B20" s="33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8" ht="18.75" x14ac:dyDescent="0.25">
      <c r="A21" s="32"/>
      <c r="B21" s="3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8" ht="18.75" x14ac:dyDescent="0.25">
      <c r="A22" s="35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8" ht="18.75" x14ac:dyDescent="0.25">
      <c r="A23" s="35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8" ht="18.75" x14ac:dyDescent="0.25">
      <c r="A24" s="3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8" ht="18.75" x14ac:dyDescent="0.25">
      <c r="A25" s="35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8" ht="18.75" x14ac:dyDescent="0.25">
      <c r="A26" s="3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8" ht="18.75" x14ac:dyDescent="0.25">
      <c r="A27" s="35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8" ht="18.75" x14ac:dyDescent="0.25">
      <c r="A28" s="35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8" ht="18.75" x14ac:dyDescent="0.25">
      <c r="A29" s="35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8" ht="18.75" x14ac:dyDescent="0.25">
      <c r="A30" s="35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8" ht="22.5" customHeight="1" x14ac:dyDescent="0.25">
      <c r="A31" s="35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8" ht="18.75" x14ac:dyDescent="0.25">
      <c r="A32" s="35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ht="18.75" x14ac:dyDescent="0.25">
      <c r="A33" s="35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18.75" x14ac:dyDescent="0.25">
      <c r="A34" s="35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ht="18.75" x14ac:dyDescent="0.25">
      <c r="A35" s="35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</sheetData>
  <mergeCells count="21">
    <mergeCell ref="P6:P7"/>
    <mergeCell ref="A5:A7"/>
    <mergeCell ref="B5:B7"/>
    <mergeCell ref="C5:H5"/>
    <mergeCell ref="C6:C7"/>
    <mergeCell ref="D6:D7"/>
    <mergeCell ref="E6:H6"/>
    <mergeCell ref="A3:Q3"/>
    <mergeCell ref="L4:N4"/>
    <mergeCell ref="I5:N5"/>
    <mergeCell ref="O5:Q5"/>
    <mergeCell ref="F4:H4"/>
    <mergeCell ref="I6:I7"/>
    <mergeCell ref="B1:C1"/>
    <mergeCell ref="O1:Q1"/>
    <mergeCell ref="J6:J7"/>
    <mergeCell ref="K6:N6"/>
    <mergeCell ref="O6:O7"/>
    <mergeCell ref="A2:Q2"/>
    <mergeCell ref="Q6:Q7"/>
    <mergeCell ref="O4:Q4"/>
  </mergeCells>
  <pageMargins left="0.28000000000000003" right="0.25" top="0.43" bottom="0.26" header="0.3" footer="0.2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0C6DE-0A4D-4214-8408-9DC32E2E932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165339-AA83-44E7-9C44-DA37E1C15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87AE24-6BE4-4852-8C8A-B9AD2490F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B67 ckns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2025-01-08T03:51:01Z</cp:lastPrinted>
  <dcterms:created xsi:type="dcterms:W3CDTF">2018-08-22T07:49:45Z</dcterms:created>
  <dcterms:modified xsi:type="dcterms:W3CDTF">2025-01-08T03:51:26Z</dcterms:modified>
</cp:coreProperties>
</file>